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576" windowHeight="9900" tabRatio="935"/>
  </bookViews>
  <sheets>
    <sheet name="4082" sheetId="29" r:id="rId1"/>
  </sheets>
  <calcPr calcId="125725"/>
</workbook>
</file>

<file path=xl/calcChain.xml><?xml version="1.0" encoding="utf-8"?>
<calcChain xmlns="http://schemas.openxmlformats.org/spreadsheetml/2006/main">
  <c r="I74" i="29"/>
  <c r="I77"/>
  <c r="J77"/>
  <c r="K77"/>
  <c r="G68"/>
  <c r="I119" l="1"/>
  <c r="I117"/>
  <c r="H120"/>
  <c r="H119"/>
  <c r="H117"/>
  <c r="E117"/>
  <c r="E118"/>
  <c r="J122"/>
  <c r="K122"/>
  <c r="K123"/>
  <c r="K124"/>
  <c r="I123"/>
  <c r="I124"/>
  <c r="I122"/>
  <c r="H114"/>
  <c r="H115"/>
  <c r="E114"/>
  <c r="E115"/>
  <c r="E102"/>
  <c r="H102"/>
  <c r="I101"/>
  <c r="H101"/>
  <c r="E101"/>
  <c r="K91"/>
  <c r="K101" l="1"/>
  <c r="I91" l="1"/>
  <c r="J87"/>
  <c r="I87"/>
  <c r="G87"/>
  <c r="F87"/>
  <c r="D87"/>
  <c r="C87"/>
  <c r="H94"/>
  <c r="E94"/>
  <c r="I93"/>
  <c r="H93"/>
  <c r="K93" s="1"/>
  <c r="E93"/>
  <c r="K74" l="1"/>
  <c r="K55" l="1"/>
  <c r="D68"/>
  <c r="G71"/>
  <c r="F70"/>
  <c r="I70" s="1"/>
  <c r="F69"/>
  <c r="F68"/>
  <c r="D71"/>
  <c r="C70"/>
  <c r="C68"/>
  <c r="E70"/>
  <c r="H70"/>
  <c r="J70"/>
  <c r="I64"/>
  <c r="J64"/>
  <c r="I65"/>
  <c r="J65"/>
  <c r="H64"/>
  <c r="H65"/>
  <c r="E64"/>
  <c r="E65"/>
  <c r="J63"/>
  <c r="I63"/>
  <c r="H63"/>
  <c r="E63"/>
  <c r="E51"/>
  <c r="H51"/>
  <c r="I51"/>
  <c r="J51"/>
  <c r="J50"/>
  <c r="I50"/>
  <c r="H50"/>
  <c r="E50"/>
  <c r="K50" s="1"/>
  <c r="D26"/>
  <c r="K51" l="1"/>
  <c r="K64"/>
  <c r="K70"/>
  <c r="K63"/>
  <c r="K65"/>
  <c r="E20" l="1"/>
  <c r="E21"/>
  <c r="E22"/>
  <c r="H21"/>
  <c r="K21" s="1"/>
  <c r="I21"/>
  <c r="J21"/>
  <c r="H22"/>
  <c r="K22" s="1"/>
  <c r="I22"/>
  <c r="J22"/>
  <c r="G16" l="1"/>
  <c r="F16"/>
  <c r="D16"/>
  <c r="C16"/>
  <c r="E106"/>
  <c r="H106"/>
  <c r="I106"/>
  <c r="J106"/>
  <c r="E107"/>
  <c r="H107"/>
  <c r="I107"/>
  <c r="J107"/>
  <c r="E108"/>
  <c r="H108"/>
  <c r="K108" s="1"/>
  <c r="I108"/>
  <c r="E109"/>
  <c r="H109"/>
  <c r="I109"/>
  <c r="E110"/>
  <c r="H110"/>
  <c r="I110"/>
  <c r="E111"/>
  <c r="H111"/>
  <c r="I111"/>
  <c r="E112"/>
  <c r="H112"/>
  <c r="I112"/>
  <c r="E113"/>
  <c r="H113"/>
  <c r="I113"/>
  <c r="J105"/>
  <c r="I105"/>
  <c r="H105"/>
  <c r="E105"/>
  <c r="E100"/>
  <c r="H100"/>
  <c r="E103"/>
  <c r="H103"/>
  <c r="H99"/>
  <c r="E99"/>
  <c r="I100"/>
  <c r="I99"/>
  <c r="H92"/>
  <c r="E92"/>
  <c r="H91"/>
  <c r="E91"/>
  <c r="J91"/>
  <c r="I92"/>
  <c r="J76"/>
  <c r="I76"/>
  <c r="J75"/>
  <c r="I75"/>
  <c r="J74"/>
  <c r="J69"/>
  <c r="J71"/>
  <c r="H71"/>
  <c r="C69"/>
  <c r="E69" s="1"/>
  <c r="E71"/>
  <c r="I56"/>
  <c r="J56"/>
  <c r="I57"/>
  <c r="J57"/>
  <c r="I58"/>
  <c r="J58"/>
  <c r="I59"/>
  <c r="J59"/>
  <c r="I60"/>
  <c r="J60"/>
  <c r="I61"/>
  <c r="J61"/>
  <c r="I62"/>
  <c r="J62"/>
  <c r="J55"/>
  <c r="E56"/>
  <c r="H56"/>
  <c r="E57"/>
  <c r="H57"/>
  <c r="E58"/>
  <c r="H58"/>
  <c r="E59"/>
  <c r="H59"/>
  <c r="E60"/>
  <c r="H60"/>
  <c r="E61"/>
  <c r="H61"/>
  <c r="E62"/>
  <c r="H62"/>
  <c r="I55"/>
  <c r="H55"/>
  <c r="E55"/>
  <c r="E49"/>
  <c r="H49"/>
  <c r="I49"/>
  <c r="J49"/>
  <c r="E52"/>
  <c r="H52"/>
  <c r="I52"/>
  <c r="J52"/>
  <c r="J48"/>
  <c r="I48"/>
  <c r="H48"/>
  <c r="E48"/>
  <c r="D31"/>
  <c r="C31"/>
  <c r="D38"/>
  <c r="E19"/>
  <c r="H19"/>
  <c r="I19"/>
  <c r="J19"/>
  <c r="H20"/>
  <c r="I20"/>
  <c r="J20"/>
  <c r="E23"/>
  <c r="H23"/>
  <c r="I23"/>
  <c r="J23"/>
  <c r="K112" l="1"/>
  <c r="K100"/>
  <c r="K113"/>
  <c r="K111"/>
  <c r="I16"/>
  <c r="K48"/>
  <c r="K59"/>
  <c r="K105"/>
  <c r="J16"/>
  <c r="H68"/>
  <c r="K52"/>
  <c r="K49"/>
  <c r="E68"/>
  <c r="I69"/>
  <c r="K107"/>
  <c r="I118"/>
  <c r="K106"/>
  <c r="K110"/>
  <c r="K109"/>
  <c r="K62"/>
  <c r="K71"/>
  <c r="H69"/>
  <c r="J68"/>
  <c r="I71"/>
  <c r="K58"/>
  <c r="I68"/>
  <c r="K99"/>
  <c r="K60"/>
  <c r="K56"/>
  <c r="K76"/>
  <c r="K92"/>
  <c r="K75"/>
  <c r="K61"/>
  <c r="K57"/>
  <c r="K23"/>
  <c r="K20"/>
  <c r="K19"/>
  <c r="K117" l="1"/>
  <c r="K68"/>
  <c r="K69"/>
  <c r="H118"/>
  <c r="K118" s="1"/>
  <c r="H95"/>
  <c r="E95"/>
  <c r="F145"/>
  <c r="F143"/>
  <c r="F139"/>
  <c r="F135"/>
  <c r="F134"/>
  <c r="F133"/>
  <c r="E119"/>
  <c r="K119" s="1"/>
  <c r="E87"/>
  <c r="E36"/>
  <c r="E35"/>
  <c r="E34"/>
  <c r="E33"/>
  <c r="H16"/>
  <c r="E16"/>
  <c r="K16" l="1"/>
  <c r="H87"/>
  <c r="K87" s="1"/>
  <c r="E31"/>
</calcChain>
</file>

<file path=xl/sharedStrings.xml><?xml version="1.0" encoding="utf-8"?>
<sst xmlns="http://schemas.openxmlformats.org/spreadsheetml/2006/main" count="297" uniqueCount="182">
  <si>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</si>
  <si>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</si>
  <si>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</si>
  <si>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</si>
  <si>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</si>
  <si>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</si>
  <si>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</si>
  <si>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</si>
  <si>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</si>
  <si>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</si>
  <si>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</si>
  <si>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</si>
  <si>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</si>
  <si>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</si>
  <si>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</si>
  <si>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</si>
  <si>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</si>
  <si>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</si>
  <si>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</si>
  <si>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</si>
  <si>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</si>
  <si>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</si>
  <si>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</si>
  <si>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</si>
  <si>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</si>
  <si>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Пояснення причин відхилень фактичних обсягів надходжень від планових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</si>
  <si>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</si>
  <si>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</si>
  <si>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</si>
  <si>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</si>
  <si>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</si>
  <si>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</si>
  <si>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</si>
  <si>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</si>
  <si>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</si>
  <si>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</si>
  <si>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</si>
  <si>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</si>
  <si>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</si>
  <si>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</si>
  <si>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</si>
  <si>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</si>
  <si>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</si>
  <si>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загальний фонд</t>
  </si>
  <si>
    <t>спеціальний фонд</t>
  </si>
  <si>
    <t>разом</t>
  </si>
  <si>
    <t>спеціальн ий фонд</t>
  </si>
  <si>
    <t>загальн ий фонд</t>
  </si>
  <si>
    <t>спеціаль ний фонд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</si>
  <si>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</si>
  <si>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</si>
  <si>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</si>
  <si>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</si>
  <si>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</si>
  <si>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</si>
  <si>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</si>
  <si>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</si>
  <si>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</si>
  <si>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</si>
  <si>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</si>
  <si>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</si>
  <si>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5.3. «Виконання результативних показників бюджетної програми за напрямками використання бюджетних коштів»     (тис.грн.)</t>
  </si>
  <si>
    <t>Напрям використання бюджетних коштів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</si>
  <si>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</si>
  <si>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</si>
  <si>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</si>
  <si>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</si>
  <si>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</si>
  <si>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</si>
  <si>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</si>
  <si>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</si>
  <si>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</si>
  <si>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</si>
  <si>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Спеціальний фонд</t>
  </si>
  <si>
    <t>Загальн их фонд</t>
  </si>
  <si>
    <t>Загальних фонд</t>
  </si>
  <si>
    <t>Спеціаль ний фонд</t>
  </si>
  <si>
    <t>Видатки (надані кредити)</t>
  </si>
  <si>
    <t>5.5 «Виконання інвестиційних (проектів) програм»:  (тис.грн.)</t>
  </si>
  <si>
    <t>Фактичні результативні показники повністю відповідають напрямкам використання коштів по програмі.</t>
  </si>
  <si>
    <t xml:space="preserve">Пояснення щодо причин відхилення фактичних надходжень від планового показника - </t>
  </si>
  <si>
    <t>Напрям спрямування коштів (об’єкт)1</t>
  </si>
  <si>
    <t>якості</t>
  </si>
  <si>
    <t>Аналіз бюджетної програми показав, що кошти  використані за призначенням.</t>
  </si>
  <si>
    <t>Управління культури і туризму Ніжинської міської ради</t>
  </si>
  <si>
    <t>Інші заходи в галузі культури і мистецтва</t>
  </si>
  <si>
    <t>Реалізація заходів з надання належних послуг у галузі культури і мистецтва.</t>
  </si>
  <si>
    <t>Кількість місцевих програм розвитку культури і мистецтва</t>
  </si>
  <si>
    <t>Кількість місцевих програм розвитку туризму</t>
  </si>
  <si>
    <t xml:space="preserve">Кількість місцевих програм розвитку проведення археологічних досліджень  </t>
  </si>
  <si>
    <t>Видатки на місцеві програми розвитку культури і мистецтва</t>
  </si>
  <si>
    <t xml:space="preserve">в т.ч. за рахунок  коштів міського бюджету </t>
  </si>
  <si>
    <t>Кількість заходів, спрямованих на реалізацію місцевих програм розвитку культури і мистецтва</t>
  </si>
  <si>
    <t>Видатки на місцеві програми розвитку туризму</t>
  </si>
  <si>
    <t>Кількість заходів, спрямованих на реалізацію місцевих програм розвитку туризму</t>
  </si>
  <si>
    <t xml:space="preserve">Видатки на місцеві програми розвитку проведення археологічних досліджень  </t>
  </si>
  <si>
    <t xml:space="preserve">Кількість заходів, спрямованих на реалізацію місцевих програм розвитку проведення археологічних досліджень  </t>
  </si>
  <si>
    <t xml:space="preserve">Відсоток виконання програм розвитку проведення археологічних досліджень  </t>
  </si>
  <si>
    <t>Відсоток виконання програм розвитку туризму</t>
  </si>
  <si>
    <t>Аналіз бюджетних програм показав, що кошти  направлені на реалізацію заходів відповідних програм.</t>
  </si>
  <si>
    <t>Пояснення щодо розбіжностей між фактичними та плановими результативними показниками</t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</si>
  <si>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досягнення цих показників</t>
  </si>
  <si>
    <t>5.4 « Виконання показників бюджетної програми порівняно із показниками попереднього року»:    (тис. грн.)</t>
  </si>
  <si>
    <t xml:space="preserve">Пояснення щодо причин відхилення касових видатків від планового показника </t>
  </si>
  <si>
    <r>
      <rPr>
        <sz val="11"/>
        <color theme="1"/>
        <rFont val="Times New Roman"/>
        <family val="1"/>
        <charset val="204"/>
      </rPr>
      <t>№ з/п</t>
    </r>
  </si>
  <si>
    <r>
      <rPr>
        <sz val="11"/>
        <color theme="1"/>
        <rFont val="Times New Roman"/>
        <family val="1"/>
        <charset val="204"/>
      </rPr>
      <t>Показники</t>
    </r>
  </si>
  <si>
    <r>
      <rPr>
        <sz val="11"/>
        <color theme="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</si>
  <si>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color theme="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</si>
  <si>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color theme="1"/>
        <rFont val="Times New Roman"/>
        <family val="1"/>
        <charset val="204"/>
      </rPr>
      <t>Відхилення</t>
    </r>
  </si>
  <si>
    <r>
      <rPr>
        <b/>
        <sz val="11"/>
        <color theme="1"/>
        <rFont val="Times New Roman"/>
        <family val="1"/>
        <charset val="204"/>
      </rPr>
      <t>1</t>
    </r>
  </si>
  <si>
    <r>
      <rPr>
        <b/>
        <sz val="11"/>
        <color theme="1"/>
        <rFont val="Times New Roman"/>
        <family val="1"/>
        <charset val="204"/>
      </rPr>
      <t>затрат</t>
    </r>
  </si>
  <si>
    <r>
      <rPr>
        <b/>
        <sz val="11"/>
        <color theme="1"/>
        <rFont val="Times New Roman"/>
        <family val="1"/>
        <charset val="204"/>
      </rPr>
      <t>2</t>
    </r>
  </si>
  <si>
    <r>
      <rPr>
        <b/>
        <sz val="11"/>
        <color theme="1"/>
        <rFont val="Times New Roman"/>
        <family val="1"/>
        <charset val="204"/>
      </rPr>
      <t>продукту</t>
    </r>
  </si>
  <si>
    <r>
      <rPr>
        <b/>
        <sz val="11"/>
        <color theme="1"/>
        <rFont val="Times New Roman"/>
        <family val="1"/>
        <charset val="204"/>
      </rPr>
      <t>3</t>
    </r>
  </si>
  <si>
    <r>
      <rPr>
        <b/>
        <sz val="11"/>
        <color theme="1"/>
        <rFont val="Times New Roman"/>
        <family val="1"/>
        <charset val="204"/>
      </rPr>
      <t>ефективності</t>
    </r>
  </si>
  <si>
    <r>
      <rPr>
        <sz val="11"/>
        <color theme="1"/>
        <rFont val="Times New Roman"/>
        <family val="1"/>
        <charset val="204"/>
      </rPr>
      <t>Попередній рік</t>
    </r>
  </si>
  <si>
    <r>
      <rPr>
        <sz val="11"/>
        <color theme="1"/>
        <rFont val="Times New Roman"/>
        <family val="1"/>
        <charset val="204"/>
      </rPr>
      <t>Звітний рік</t>
    </r>
  </si>
  <si>
    <r>
      <rPr>
        <sz val="11"/>
        <color theme="1"/>
        <rFont val="Times New Roman"/>
        <family val="1"/>
        <charset val="204"/>
      </rPr>
      <t>Видатки (надані кредити)</t>
    </r>
  </si>
  <si>
    <r>
      <rPr>
        <sz val="11"/>
        <color theme="1"/>
        <rFont val="Times New Roman"/>
        <family val="1"/>
        <charset val="204"/>
      </rPr>
      <t>В т.ч.</t>
    </r>
  </si>
  <si>
    <r>
      <rPr>
        <b/>
        <sz val="11"/>
        <color theme="1"/>
        <rFont val="Times New Roman"/>
        <family val="1"/>
        <charset val="204"/>
      </rPr>
      <t>Напрям використання бюджетних коштів</t>
    </r>
  </si>
  <si>
    <r>
      <rPr>
        <sz val="11"/>
        <color theme="1"/>
        <rFont val="Times New Roman"/>
        <family val="1"/>
        <charset val="204"/>
      </rPr>
      <t>Код</t>
    </r>
  </si>
  <si>
    <r>
      <rPr>
        <sz val="11"/>
        <color theme="1"/>
        <rFont val="Times New Roman"/>
        <family val="1"/>
        <charset val="204"/>
      </rPr>
      <t>1</t>
    </r>
  </si>
  <si>
    <r>
      <rPr>
        <sz val="11"/>
        <color theme="1"/>
        <rFont val="Times New Roman"/>
        <family val="1"/>
        <charset val="204"/>
      </rPr>
      <t>2</t>
    </r>
  </si>
  <si>
    <r>
      <rPr>
        <sz val="11"/>
        <color theme="1"/>
        <rFont val="Times New Roman"/>
        <family val="1"/>
        <charset val="204"/>
      </rPr>
      <t>3</t>
    </r>
  </si>
  <si>
    <r>
      <rPr>
        <sz val="11"/>
        <color theme="1"/>
        <rFont val="Times New Roman"/>
        <family val="1"/>
        <charset val="204"/>
      </rPr>
      <t>4</t>
    </r>
  </si>
  <si>
    <r>
      <rPr>
        <sz val="11"/>
        <color theme="1"/>
        <rFont val="Times New Roman"/>
        <family val="1"/>
        <charset val="204"/>
      </rPr>
      <t>5</t>
    </r>
  </si>
  <si>
    <r>
      <rPr>
        <sz val="11"/>
        <color theme="1"/>
        <rFont val="Times New Roman"/>
        <family val="1"/>
        <charset val="204"/>
      </rPr>
      <t>6=5-4</t>
    </r>
  </si>
  <si>
    <r>
      <rPr>
        <sz val="11"/>
        <color theme="1"/>
        <rFont val="Times New Roman"/>
        <family val="1"/>
        <charset val="204"/>
      </rPr>
      <t>7</t>
    </r>
  </si>
  <si>
    <r>
      <rPr>
        <sz val="11"/>
        <color theme="1"/>
        <rFont val="Times New Roman"/>
        <family val="1"/>
        <charset val="204"/>
      </rPr>
      <t>8=3-7</t>
    </r>
  </si>
  <si>
    <r>
      <rPr>
        <sz val="11"/>
        <color theme="1"/>
        <rFont val="Times New Roman"/>
        <family val="1"/>
        <charset val="204"/>
      </rPr>
      <t>1.</t>
    </r>
  </si>
  <si>
    <r>
      <rPr>
        <sz val="11"/>
        <color theme="1"/>
        <rFont val="Times New Roman"/>
        <family val="1"/>
        <charset val="204"/>
      </rPr>
      <t>Надходження, всього:</t>
    </r>
  </si>
  <si>
    <r>
      <rPr>
        <sz val="11"/>
        <color theme="1"/>
        <rFont val="Times New Roman"/>
        <family val="1"/>
        <charset val="204"/>
      </rPr>
      <t>х</t>
    </r>
  </si>
  <si>
    <r>
      <rPr>
        <sz val="11"/>
        <color theme="1"/>
        <rFont val="Times New Roman"/>
        <family val="1"/>
        <charset val="204"/>
      </rPr>
      <t>Бюджет розвитку за джерелами</t>
    </r>
  </si>
  <si>
    <r>
      <rPr>
        <sz val="11"/>
        <color theme="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</si>
  <si>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color theme="1"/>
        <rFont val="Times New Roman"/>
        <family val="1"/>
        <charset val="204"/>
      </rPr>
      <t>Запозичення до бюджету</t>
    </r>
  </si>
  <si>
    <r>
      <rPr>
        <sz val="11"/>
        <color theme="1"/>
        <rFont val="Times New Roman"/>
        <family val="1"/>
        <charset val="204"/>
      </rPr>
      <t>Інші джерела</t>
    </r>
  </si>
  <si>
    <r>
      <rPr>
        <sz val="11"/>
        <color theme="1"/>
        <rFont val="Times New Roman"/>
        <family val="1"/>
        <charset val="204"/>
      </rPr>
      <t>Видатки бюджету розвитку всього:</t>
    </r>
  </si>
  <si>
    <r>
      <rPr>
        <sz val="11"/>
        <color theme="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</si>
  <si>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color theme="1"/>
        <rFont val="Times New Roman"/>
        <family val="1"/>
        <charset val="204"/>
      </rPr>
      <t>2.1</t>
    </r>
  </si>
  <si>
    <r>
      <rPr>
        <sz val="11"/>
        <color theme="1"/>
        <rFont val="Times New Roman"/>
        <family val="1"/>
        <charset val="204"/>
      </rPr>
      <t>Всього за інцест.проектами</t>
    </r>
  </si>
  <si>
    <r>
      <rPr>
        <sz val="11"/>
        <color theme="1"/>
        <rFont val="Times New Roman"/>
        <family val="1"/>
        <charset val="204"/>
      </rPr>
      <t>Інвестиційний проект (програма )1</t>
    </r>
  </si>
  <si>
    <r>
      <rPr>
        <sz val="11"/>
        <color theme="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</si>
  <si>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color theme="1"/>
        <rFont val="Times New Roman"/>
        <family val="1"/>
        <charset val="204"/>
      </rPr>
      <t>Напрям спрямування коштів(об’ єкт)2</t>
    </r>
  </si>
  <si>
    <r>
      <rPr>
        <sz val="11"/>
        <color theme="1"/>
        <rFont val="Times New Roman"/>
        <family val="1"/>
        <charset val="204"/>
      </rPr>
      <t>2.2</t>
    </r>
  </si>
  <si>
    <r>
      <rPr>
        <sz val="11"/>
        <color theme="1"/>
        <rFont val="Times New Roman"/>
        <family val="1"/>
        <charset val="204"/>
      </rPr>
      <t>Кап.видатки з утримання бюджетних установ</t>
    </r>
  </si>
  <si>
    <t>Оцінка ефективності бюджетної програми за 2019 рік</t>
  </si>
  <si>
    <t>0829</t>
  </si>
  <si>
    <t>5.1 «Виконання бюджетної програми за напрямами використання бюджетних коштів»:                                     (тис. грн.)</t>
  </si>
  <si>
    <t>Забезпечення виконання програми розвитку культури, мистецтва і охорони культурної спадщини</t>
  </si>
  <si>
    <t>Забезпечення виконання програми  розвитку туризма</t>
  </si>
  <si>
    <t>Забезпечення виконання програми  проведення археологічних досліджень</t>
  </si>
  <si>
    <t>Погашення кредиторської заборгованості за минулі періоди</t>
  </si>
  <si>
    <t>Придбання обладнання і предметів довгострокового користування</t>
  </si>
  <si>
    <t>Обсяг кредиторської заборгованості за минулі періоди</t>
  </si>
  <si>
    <t>Видатки на закупівлю обладнання, предметів довгострокового використання</t>
  </si>
  <si>
    <t>Обсяг кредиторської заборгованості погашеної у звітному періоді</t>
  </si>
  <si>
    <t>Кількість обладнання, предметів довгострокового використання</t>
  </si>
  <si>
    <t>Відсоток виконання програм розвитку культури і мистецтва, в т.ч. з придбання предметів довгострокового використання</t>
  </si>
  <si>
    <t>Зменшено видатки по культурно-мистецькій програмі  по спецыальному фонду порівняно з попереднім періодом відповідно до потреби. По програмі туризму видатки на рівні 2018 року. По програмі археології видатки збільшені по потребі.</t>
  </si>
  <si>
    <r>
      <t>5.6    «Наявність фінансових порушень за результатами контрольних заходів»:</t>
    </r>
    <r>
      <rPr>
        <sz val="11"/>
        <color rgb="FF0070C0"/>
        <rFont val="Times New Roman"/>
        <family val="1"/>
        <charset val="204"/>
      </rPr>
      <t xml:space="preserve"> </t>
    </r>
    <r>
      <rPr>
        <i/>
        <sz val="11"/>
        <color rgb="FF0070C0"/>
        <rFont val="Times New Roman"/>
        <family val="1"/>
        <charset val="204"/>
      </rPr>
      <t>Фінансових порушень не виявлено.</t>
    </r>
  </si>
  <si>
    <r>
      <t>5.7    «Стан фінансової дисципліни» :</t>
    </r>
    <r>
      <rPr>
        <i/>
        <sz val="11"/>
        <color theme="1"/>
        <rFont val="Times New Roman"/>
        <family val="1"/>
        <charset val="204"/>
      </rPr>
      <t xml:space="preserve"> </t>
    </r>
    <r>
      <rPr>
        <i/>
        <sz val="11"/>
        <color rgb="FF0070C0"/>
        <rFont val="Times New Roman"/>
        <family val="1"/>
        <charset val="204"/>
      </rPr>
      <t>Станом на 01.01.2020 р.  кредиторська  заборгованість відсутня</t>
    </r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</si>
  <si>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  <r>
      <rPr>
        <i/>
        <sz val="12"/>
        <color theme="4" tint="-0.249977111117893"/>
        <rFont val="Times New Roman"/>
        <family val="1"/>
        <charset val="204"/>
      </rPr>
      <t xml:space="preserve">За рахунок витрат на виготовлення технічної документації на памятку історії та архітектури "Будинок, де народився Ю.Лисянський" в сумі 1.3 тис. грн. (спонсорські кошти). Економне  використання  коштів по поточних видатках установи. </t>
    </r>
  </si>
  <si>
    <t>5.2 «Виконання бюджетної програми за джерелами надходжень спеціального фонду»                     (тис грн.)</t>
  </si>
  <si>
    <r>
      <t xml:space="preserve">Пояснення щодо розбіжностей між фактичними та плановими результативними показниками: </t>
    </r>
    <r>
      <rPr>
        <i/>
        <sz val="11"/>
        <color theme="1"/>
        <rFont val="Times New Roman"/>
        <family val="1"/>
        <charset val="204"/>
      </rPr>
      <t>По культурно-мистецькій програмі проведено більше заходів ніж планувалось на початку року. По культурно-мистецькій програмі та програмі розвитку туризму економія фактичних витрат в сумі 90.59 грн.  Оформлення технічної документації за рахунок власних коштів (спонсорські), що не передбачалось на початок року.</t>
    </r>
  </si>
  <si>
    <r>
      <t>Пояснення щодо розбіжностей між фактичними та плановими результативними показниками:</t>
    </r>
    <r>
      <rPr>
        <i/>
        <sz val="11"/>
        <color theme="1"/>
        <rFont val="Times New Roman"/>
        <family val="1"/>
        <charset val="204"/>
      </rPr>
      <t xml:space="preserve"> відхилення по витратах на реалізацію 1-го заходу по кожній програмі пояснюється  збільшенням кількості заходів від запланованих та економією по фактичним витратам..</t>
    </r>
  </si>
  <si>
    <t>Відсоток погашення  кредиторської заборгованості</t>
  </si>
  <si>
    <t>Спостерігається позитивна динаміка. Що пояснюється меншими фактичними витратами  в порівнянні із плановими асигнуваннями на програми.</t>
  </si>
  <si>
    <t>Збільшено обсяги на виконання програм відповідно до потреби</t>
  </si>
  <si>
    <t>В 2019 році збільшено видатки: по програмам культури і мистецтва (спеціальний фонд), розвитку археології (загальний фонд). Видатки на програму розвитку туризму залишилися на рівні 2018 року. Кількість проведених заходів по програмах майже на рівні 2018 року, крім культурно-мистецької - кількість заходів зменшилось на 3. Зазначене вище відповідно вплинуло на показник витрат на реалізацію одного заходу.</t>
  </si>
  <si>
    <r>
      <rPr>
        <b/>
        <sz val="11"/>
        <color theme="1"/>
        <rFont val="Times New Roman"/>
        <family val="1"/>
        <charset val="204"/>
      </rPr>
      <t>актуальності бюджетної програми</t>
    </r>
    <r>
      <rPr>
        <i/>
        <sz val="11"/>
        <color theme="1"/>
        <rFont val="Times New Roman"/>
        <family val="1"/>
        <charset val="204"/>
      </rPr>
      <t xml:space="preserve"> - </t>
    </r>
    <r>
      <rPr>
        <i/>
        <sz val="11"/>
        <color rgb="FF0070C0"/>
        <rFont val="Times New Roman"/>
        <family val="1"/>
        <charset val="204"/>
      </rPr>
      <t xml:space="preserve">Програми направлені на проведення культурно-мистецьких заходів в місті, підтримку та розвиток аматорських, зразкових та інших колективів, письменників, на розвиток туристичного напрямку у місті;  проведення археологічних досліджень місцевості </t>
    </r>
  </si>
  <si>
    <r>
      <rPr>
        <b/>
        <sz val="11"/>
        <color theme="1"/>
        <rFont val="Times New Roman"/>
        <family val="1"/>
        <charset val="204"/>
      </rPr>
      <t xml:space="preserve">ефективності бюджетної програми </t>
    </r>
    <r>
      <rPr>
        <sz val="11"/>
        <color theme="1"/>
        <rFont val="Times New Roman"/>
        <family val="1"/>
        <charset val="204"/>
      </rPr>
      <t xml:space="preserve">- </t>
    </r>
    <r>
      <rPr>
        <i/>
        <sz val="11"/>
        <color theme="1"/>
        <rFont val="Times New Roman"/>
        <family val="1"/>
        <charset val="204"/>
      </rPr>
      <t xml:space="preserve"> </t>
    </r>
    <r>
      <rPr>
        <i/>
        <sz val="11"/>
        <color rgb="FF0070C0"/>
        <rFont val="Times New Roman"/>
        <family val="1"/>
        <charset val="204"/>
      </rPr>
      <t xml:space="preserve">Основні завдання, покладені на програми виконані в повному обсязі. Здійснено поточні видатки для придбання необхідних товарів та послуг, придбання яких було закладено у кошторисах. </t>
    </r>
  </si>
  <si>
    <r>
      <rPr>
        <b/>
        <sz val="11"/>
        <color theme="1"/>
        <rFont val="Times New Roman"/>
        <family val="1"/>
        <charset val="204"/>
      </rPr>
      <t>корисності бюджетної програми</t>
    </r>
    <r>
      <rPr>
        <sz val="11"/>
        <color theme="1"/>
        <rFont val="Times New Roman"/>
        <family val="1"/>
        <charset val="204"/>
      </rPr>
      <t xml:space="preserve"> -</t>
    </r>
    <r>
      <rPr>
        <i/>
        <sz val="11"/>
        <color theme="1"/>
        <rFont val="Times New Roman"/>
        <family val="1"/>
        <charset val="204"/>
      </rPr>
      <t xml:space="preserve">   </t>
    </r>
    <r>
      <rPr>
        <i/>
        <sz val="11"/>
        <color rgb="FF0070C0"/>
        <rFont val="Times New Roman"/>
        <family val="1"/>
        <charset val="204"/>
      </rPr>
      <t>Впродовж 2019 року на високому рівні проведено 55 культурно-мистецьких заходів (відзначення державних свят, міських свят, ювілейних дат, організовано оплату транспортних послуг для участі різних творчих колективів в фестивалях різних рівнів, здійснювалась підтримка письменників та інше), 4 заходи з розвитку туризму спрямовані на розвиток туристичного потенціалу міста з метою залучення туристів, 4 заходи з розвитку археології (геодезичні дослідження, завдяки  яким вивчаються підземні ходи виявлені в центральній частині міста, проведення літньої археологічної школи). Організація та проведення таких заходів сприяє: культурному розвитку громадян міста, наповненню міського бюджету (залучення туристів), вивченню історії міста.</t>
    </r>
  </si>
  <si>
    <r>
      <rPr>
        <b/>
        <sz val="11"/>
        <color theme="1"/>
        <rFont val="Times New Roman"/>
        <family val="1"/>
        <charset val="204"/>
      </rPr>
      <t>Довгострокових наслідків бюджетної програми</t>
    </r>
    <r>
      <rPr>
        <sz val="11"/>
        <color theme="1"/>
        <rFont val="Times New Roman"/>
        <family val="1"/>
        <charset val="204"/>
      </rPr>
      <t xml:space="preserve"> - </t>
    </r>
    <r>
      <rPr>
        <i/>
        <sz val="11"/>
        <color rgb="FF0070C0"/>
        <rFont val="Times New Roman"/>
        <family val="1"/>
        <charset val="204"/>
      </rPr>
      <t>Програма розвитку культури і мистецтва та туризму потребує постійної реалізації в наступних роках. Програма розвитку археології - доки не мине потреба.</t>
    </r>
  </si>
  <si>
    <t xml:space="preserve">Головний бухгалтер  управління культури і туризму </t>
  </si>
  <si>
    <t xml:space="preserve">О.О.Сушко </t>
  </si>
  <si>
    <t>Пояснення причин наявності залишку надходжень спеціального фонду, в т.ч. власних надходжень бюджетних установ та інших надходжень , на початок року</t>
  </si>
  <si>
    <t>Витрати на реалізацію одного заходу місцевого значення  по культурно-мистецькій програмі, тис. грн.</t>
  </si>
  <si>
    <t>Витрати на реалізацію одного заходу місцевого значення  по туристичній програмі, тис. грн.</t>
  </si>
  <si>
    <t>Витрати на реалізацію одного заходу місцевого значення  по археологічній програмі, тис. грн.</t>
  </si>
  <si>
    <t>Середні витрати на закупівлю обладнання, предметів довгострокового використання, тис. грн.</t>
  </si>
  <si>
    <t>-</t>
  </si>
  <si>
    <t xml:space="preserve">Відсоток погашення кредиторської заборгованості  </t>
  </si>
</sst>
</file>

<file path=xl/styles.xml><?xml version="1.0" encoding="utf-8"?>
<styleSheet xmlns="http://schemas.openxmlformats.org/spreadsheetml/2006/main">
  <numFmts count="4">
    <numFmt numFmtId="164" formatCode="_-* #,##0.00\ _₽_-;\-* #,##0.00\ _₽_-;_-* &quot;-&quot;??\ _₽_-;_-@_-"/>
    <numFmt numFmtId="165" formatCode="0.0"/>
    <numFmt numFmtId="166" formatCode="#,##0.0_ ;\-#,##0.0\ "/>
    <numFmt numFmtId="167" formatCode="#,##0.0"/>
  </numFmts>
  <fonts count="30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rgb="FF0070C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2"/>
      <color theme="4" tint="-0.249977111117893"/>
      <name val="Times New Roman"/>
      <family val="1"/>
      <charset val="204"/>
    </font>
    <font>
      <sz val="10"/>
      <color theme="4" tint="-0.249977111117893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i/>
      <sz val="11"/>
      <color rgb="FF0070C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sz val="12"/>
      <color theme="4" tint="-0.24997711111789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5"/>
    <xf numFmtId="164" fontId="8" fillId="0" borderId="0" applyFont="0" applyFill="0" applyBorder="0" applyAlignment="0" applyProtection="0"/>
  </cellStyleXfs>
  <cellXfs count="108">
    <xf numFmtId="0" fontId="0" fillId="0" borderId="0" xfId="0"/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5" fillId="0" borderId="8" xfId="0" applyFont="1" applyBorder="1" applyAlignment="1">
      <alignment horizontal="left" vertical="center" wrapText="1"/>
    </xf>
    <xf numFmtId="0" fontId="15" fillId="0" borderId="8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left" vertical="center" wrapText="1"/>
    </xf>
    <xf numFmtId="0" fontId="18" fillId="0" borderId="13" xfId="0" applyFont="1" applyBorder="1" applyAlignment="1">
      <alignment horizontal="left" vertical="center" wrapText="1"/>
    </xf>
    <xf numFmtId="0" fontId="18" fillId="0" borderId="11" xfId="0" applyFont="1" applyBorder="1" applyAlignment="1">
      <alignment horizontal="left" vertical="center" wrapText="1"/>
    </xf>
    <xf numFmtId="0" fontId="15" fillId="0" borderId="8" xfId="0" applyFont="1" applyBorder="1" applyAlignment="1">
      <alignment vertical="top" wrapText="1"/>
    </xf>
    <xf numFmtId="0" fontId="15" fillId="0" borderId="12" xfId="0" applyFont="1" applyBorder="1" applyAlignment="1">
      <alignment horizontal="center" vertical="center" wrapText="1"/>
    </xf>
    <xf numFmtId="0" fontId="15" fillId="0" borderId="8" xfId="0" applyFont="1" applyBorder="1" applyAlignment="1">
      <alignment wrapText="1"/>
    </xf>
    <xf numFmtId="0" fontId="15" fillId="0" borderId="13" xfId="0" applyFont="1" applyBorder="1" applyAlignment="1">
      <alignment wrapText="1"/>
    </xf>
    <xf numFmtId="0" fontId="15" fillId="0" borderId="11" xfId="0" applyFont="1" applyBorder="1" applyAlignment="1">
      <alignment horizontal="left" vertical="center" wrapText="1"/>
    </xf>
    <xf numFmtId="0" fontId="19" fillId="0" borderId="8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center" wrapText="1"/>
    </xf>
    <xf numFmtId="0" fontId="15" fillId="0" borderId="8" xfId="0" applyFont="1" applyBorder="1" applyAlignment="1">
      <alignment horizontal="center" vertical="center" wrapText="1"/>
    </xf>
    <xf numFmtId="166" fontId="20" fillId="0" borderId="8" xfId="2" applyNumberFormat="1" applyFont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left" vertical="center" wrapText="1"/>
    </xf>
    <xf numFmtId="0" fontId="15" fillId="0" borderId="8" xfId="0" applyFont="1" applyBorder="1" applyAlignment="1">
      <alignment vertical="center" wrapText="1"/>
    </xf>
    <xf numFmtId="0" fontId="16" fillId="0" borderId="8" xfId="0" applyFont="1" applyBorder="1" applyAlignment="1">
      <alignment horizontal="left" vertical="center" wrapText="1"/>
    </xf>
    <xf numFmtId="165" fontId="15" fillId="0" borderId="8" xfId="0" applyNumberFormat="1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23" fillId="0" borderId="0" xfId="0" applyFont="1" applyAlignment="1">
      <alignment horizontal="left" vertical="center" wrapText="1"/>
    </xf>
    <xf numFmtId="49" fontId="9" fillId="0" borderId="0" xfId="0" applyNumberFormat="1" applyFont="1" applyAlignment="1">
      <alignment horizontal="center" vertical="center" wrapText="1"/>
    </xf>
    <xf numFmtId="167" fontId="15" fillId="0" borderId="8" xfId="0" applyNumberFormat="1" applyFont="1" applyBorder="1" applyAlignment="1">
      <alignment horizontal="center" vertical="center" wrapText="1"/>
    </xf>
    <xf numFmtId="165" fontId="20" fillId="0" borderId="8" xfId="2" applyNumberFormat="1" applyFont="1" applyBorder="1" applyAlignment="1">
      <alignment horizontal="center" vertical="center" wrapText="1"/>
    </xf>
    <xf numFmtId="165" fontId="15" fillId="0" borderId="8" xfId="2" applyNumberFormat="1" applyFont="1" applyBorder="1" applyAlignment="1">
      <alignment horizontal="center" vertical="center" wrapText="1"/>
    </xf>
    <xf numFmtId="0" fontId="15" fillId="0" borderId="8" xfId="0" applyNumberFormat="1" applyFont="1" applyBorder="1" applyAlignment="1">
      <alignment horizontal="center" vertical="center" wrapText="1"/>
    </xf>
    <xf numFmtId="0" fontId="20" fillId="0" borderId="8" xfId="2" applyNumberFormat="1" applyFont="1" applyBorder="1" applyAlignment="1">
      <alignment horizontal="center" vertical="center" wrapText="1"/>
    </xf>
    <xf numFmtId="0" fontId="15" fillId="0" borderId="8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27" fillId="0" borderId="0" xfId="0" applyFont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28" fillId="0" borderId="8" xfId="0" applyFont="1" applyBorder="1" applyAlignment="1">
      <alignment horizontal="center" vertical="center" wrapText="1"/>
    </xf>
    <xf numFmtId="0" fontId="29" fillId="0" borderId="8" xfId="0" applyFont="1" applyBorder="1" applyAlignment="1">
      <alignment horizontal="center" vertical="center" wrapText="1"/>
    </xf>
    <xf numFmtId="2" fontId="15" fillId="0" borderId="8" xfId="0" applyNumberFormat="1" applyFont="1" applyBorder="1" applyAlignment="1">
      <alignment horizontal="center" vertical="center" wrapText="1"/>
    </xf>
    <xf numFmtId="2" fontId="15" fillId="0" borderId="12" xfId="0" applyNumberFormat="1" applyFont="1" applyBorder="1" applyAlignment="1">
      <alignment horizontal="center" vertical="center" wrapText="1"/>
    </xf>
    <xf numFmtId="0" fontId="15" fillId="0" borderId="8" xfId="0" applyFont="1" applyBorder="1" applyAlignment="1">
      <alignment horizontal="left" vertical="center" wrapText="1"/>
    </xf>
    <xf numFmtId="165" fontId="23" fillId="0" borderId="8" xfId="2" applyNumberFormat="1" applyFont="1" applyBorder="1" applyAlignment="1">
      <alignment horizontal="center" vertical="center" wrapText="1"/>
    </xf>
    <xf numFmtId="2" fontId="20" fillId="0" borderId="8" xfId="2" applyNumberFormat="1" applyFont="1" applyBorder="1" applyAlignment="1">
      <alignment horizontal="center" vertical="center" wrapText="1"/>
    </xf>
    <xf numFmtId="0" fontId="23" fillId="0" borderId="10" xfId="0" applyFont="1" applyBorder="1" applyAlignment="1">
      <alignment horizontal="left" vertical="center" wrapText="1"/>
    </xf>
    <xf numFmtId="0" fontId="15" fillId="0" borderId="8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23" fillId="0" borderId="0" xfId="0" applyFont="1" applyAlignment="1">
      <alignment horizontal="left" wrapText="1"/>
    </xf>
    <xf numFmtId="0" fontId="15" fillId="0" borderId="4" xfId="0" applyFont="1" applyBorder="1" applyAlignment="1">
      <alignment horizontal="left" vertical="center" wrapText="1"/>
    </xf>
    <xf numFmtId="0" fontId="15" fillId="0" borderId="6" xfId="0" applyFont="1" applyBorder="1" applyAlignment="1">
      <alignment horizontal="left" vertical="center" wrapText="1"/>
    </xf>
    <xf numFmtId="0" fontId="15" fillId="0" borderId="7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21" fillId="0" borderId="3" xfId="0" applyFont="1" applyBorder="1" applyAlignment="1">
      <alignment horizontal="left" vertical="center" wrapText="1"/>
    </xf>
    <xf numFmtId="0" fontId="22" fillId="0" borderId="3" xfId="0" applyFont="1" applyBorder="1" applyAlignment="1">
      <alignment horizontal="left" vertical="center" wrapText="1"/>
    </xf>
    <xf numFmtId="0" fontId="15" fillId="0" borderId="8" xfId="0" applyFont="1" applyBorder="1" applyAlignment="1">
      <alignment horizontal="left" vertical="center" wrapText="1"/>
    </xf>
    <xf numFmtId="0" fontId="19" fillId="0" borderId="9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left" vertical="center" wrapText="1"/>
    </xf>
    <xf numFmtId="0" fontId="19" fillId="0" borderId="8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16" fillId="0" borderId="8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0" fontId="19" fillId="0" borderId="5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left" vertical="center" wrapText="1"/>
    </xf>
    <xf numFmtId="0" fontId="18" fillId="0" borderId="5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9" fillId="0" borderId="8" xfId="0" applyFont="1" applyBorder="1" applyAlignment="1">
      <alignment horizontal="left" vertical="center" wrapText="1"/>
    </xf>
    <xf numFmtId="0" fontId="15" fillId="0" borderId="14" xfId="0" applyFont="1" applyBorder="1" applyAlignment="1">
      <alignment horizontal="left" vertical="center" wrapText="1"/>
    </xf>
    <xf numFmtId="0" fontId="21" fillId="0" borderId="11" xfId="0" applyFont="1" applyBorder="1" applyAlignment="1">
      <alignment horizontal="left" vertical="center" wrapText="1"/>
    </xf>
    <xf numFmtId="0" fontId="19" fillId="0" borderId="15" xfId="0" applyFont="1" applyBorder="1" applyAlignment="1">
      <alignment horizontal="left" vertical="center" wrapText="1"/>
    </xf>
    <xf numFmtId="0" fontId="19" fillId="0" borderId="1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</cellXfs>
  <cellStyles count="3">
    <cellStyle name="Звичайний" xfId="0" builtinId="0"/>
    <cellStyle name="Звичайний 2" xfId="1"/>
    <cellStyle name="Фінансови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56"/>
  <sheetViews>
    <sheetView tabSelected="1" view="pageBreakPreview" topLeftCell="A126" zoomScale="85" zoomScaleNormal="96" zoomScaleSheetLayoutView="85" workbookViewId="0">
      <selection activeCell="A96" sqref="A96:K138"/>
    </sheetView>
  </sheetViews>
  <sheetFormatPr defaultColWidth="34" defaultRowHeight="13.2"/>
  <cols>
    <col min="1" max="1" width="5.5546875" style="2" customWidth="1"/>
    <col min="2" max="2" width="34" style="2"/>
    <col min="3" max="3" width="10.6640625" style="2" customWidth="1"/>
    <col min="4" max="4" width="9.44140625" style="2" customWidth="1"/>
    <col min="5" max="5" width="10.88671875" style="2" customWidth="1"/>
    <col min="6" max="6" width="10" style="2" customWidth="1"/>
    <col min="7" max="7" width="9.33203125" style="2" customWidth="1"/>
    <col min="8" max="10" width="9.44140625" style="2" customWidth="1"/>
    <col min="11" max="12" width="9.33203125" style="2" customWidth="1"/>
    <col min="13" max="13" width="8.6640625" style="2" customWidth="1"/>
    <col min="14" max="14" width="10.109375" style="2" customWidth="1"/>
    <col min="15" max="16384" width="34" style="2"/>
  </cols>
  <sheetData>
    <row r="1" spans="1:11">
      <c r="H1" s="106" t="s">
        <v>30</v>
      </c>
      <c r="I1" s="106"/>
      <c r="J1" s="106"/>
      <c r="K1" s="106"/>
    </row>
    <row r="2" spans="1:11" ht="29.4" customHeight="1">
      <c r="H2" s="101" t="s">
        <v>31</v>
      </c>
      <c r="I2" s="101"/>
      <c r="J2" s="101"/>
      <c r="K2" s="101"/>
    </row>
    <row r="3" spans="1:11" ht="30" customHeight="1">
      <c r="A3" s="107" t="s">
        <v>145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</row>
    <row r="4" spans="1:11" ht="17.399999999999999" customHeight="1">
      <c r="A4" s="8" t="s">
        <v>32</v>
      </c>
      <c r="B4" s="56">
        <v>1000000</v>
      </c>
      <c r="C4" s="12"/>
      <c r="D4" s="102" t="s">
        <v>84</v>
      </c>
      <c r="E4" s="102"/>
      <c r="F4" s="102"/>
      <c r="G4" s="102"/>
      <c r="H4" s="102"/>
      <c r="I4" s="102"/>
      <c r="J4" s="102"/>
      <c r="K4" s="102"/>
    </row>
    <row r="5" spans="1:11" s="54" customFormat="1" ht="18" customHeight="1">
      <c r="A5" s="5"/>
      <c r="B5" s="5" t="s">
        <v>33</v>
      </c>
      <c r="C5" s="5"/>
      <c r="D5" s="101" t="s">
        <v>34</v>
      </c>
      <c r="E5" s="101"/>
      <c r="F5" s="101"/>
      <c r="G5" s="101"/>
      <c r="H5" s="101"/>
      <c r="I5" s="101"/>
      <c r="J5" s="101"/>
      <c r="K5" s="101"/>
    </row>
    <row r="6" spans="1:11" ht="17.399999999999999" customHeight="1">
      <c r="A6" s="8" t="s">
        <v>35</v>
      </c>
      <c r="B6" s="56">
        <v>1010000</v>
      </c>
      <c r="C6" s="12"/>
      <c r="D6" s="102" t="s">
        <v>84</v>
      </c>
      <c r="E6" s="102"/>
      <c r="F6" s="102"/>
      <c r="G6" s="102"/>
      <c r="H6" s="102"/>
      <c r="I6" s="102"/>
      <c r="J6" s="102"/>
      <c r="K6" s="102"/>
    </row>
    <row r="7" spans="1:11" s="54" customFormat="1" ht="18" customHeight="1">
      <c r="B7" s="5" t="s">
        <v>33</v>
      </c>
      <c r="D7" s="101" t="s">
        <v>36</v>
      </c>
      <c r="E7" s="101"/>
      <c r="F7" s="101"/>
      <c r="G7" s="101"/>
      <c r="H7" s="101"/>
      <c r="I7" s="101"/>
      <c r="J7" s="101"/>
      <c r="K7" s="101"/>
    </row>
    <row r="8" spans="1:11" s="8" customFormat="1" ht="24.6" customHeight="1">
      <c r="A8" s="8" t="s">
        <v>37</v>
      </c>
      <c r="B8" s="56">
        <v>1014082</v>
      </c>
      <c r="C8" s="46" t="s">
        <v>146</v>
      </c>
      <c r="D8" s="102" t="s">
        <v>85</v>
      </c>
      <c r="E8" s="102"/>
      <c r="F8" s="102"/>
      <c r="G8" s="102"/>
      <c r="H8" s="102"/>
      <c r="I8" s="102"/>
      <c r="J8" s="102"/>
      <c r="K8" s="102"/>
    </row>
    <row r="9" spans="1:11" s="5" customFormat="1" ht="10.199999999999999">
      <c r="A9" s="55"/>
      <c r="B9" s="5" t="s">
        <v>33</v>
      </c>
      <c r="C9" s="5" t="s">
        <v>38</v>
      </c>
    </row>
    <row r="10" spans="1:11" s="1" customFormat="1" ht="33.75" customHeight="1">
      <c r="A10" s="8" t="s">
        <v>39</v>
      </c>
      <c r="B10" s="8" t="s">
        <v>40</v>
      </c>
      <c r="C10" s="103" t="s">
        <v>86</v>
      </c>
      <c r="D10" s="103"/>
      <c r="E10" s="103"/>
      <c r="F10" s="103"/>
      <c r="G10" s="103"/>
      <c r="H10" s="103"/>
      <c r="I10" s="103"/>
      <c r="J10" s="103"/>
      <c r="K10" s="103"/>
    </row>
    <row r="11" spans="1:11" s="1" customFormat="1" ht="16.95" customHeight="1">
      <c r="A11" s="8" t="s">
        <v>41</v>
      </c>
      <c r="B11" s="104" t="s">
        <v>42</v>
      </c>
      <c r="C11" s="104"/>
      <c r="D11" s="104"/>
      <c r="E11" s="104"/>
      <c r="F11" s="104"/>
      <c r="G11" s="104"/>
      <c r="H11" s="104"/>
      <c r="I11" s="104"/>
      <c r="J11" s="104"/>
      <c r="K11" s="104"/>
    </row>
    <row r="12" spans="1:11" ht="18" customHeight="1">
      <c r="A12" s="97" t="s">
        <v>147</v>
      </c>
      <c r="B12" s="98"/>
      <c r="C12" s="98"/>
      <c r="D12" s="98"/>
      <c r="E12" s="98"/>
      <c r="F12" s="98"/>
      <c r="G12" s="98"/>
      <c r="H12" s="98"/>
      <c r="I12" s="98"/>
      <c r="J12" s="98"/>
      <c r="K12" s="98"/>
    </row>
    <row r="13" spans="1:11" ht="16.95" customHeight="1">
      <c r="A13" s="100" t="s">
        <v>0</v>
      </c>
      <c r="B13" s="100" t="s">
        <v>1</v>
      </c>
      <c r="C13" s="105" t="s">
        <v>2</v>
      </c>
      <c r="D13" s="105"/>
      <c r="E13" s="105"/>
      <c r="F13" s="105" t="s">
        <v>3</v>
      </c>
      <c r="G13" s="105"/>
      <c r="H13" s="105"/>
      <c r="I13" s="105" t="s">
        <v>4</v>
      </c>
      <c r="J13" s="105"/>
      <c r="K13" s="105"/>
    </row>
    <row r="14" spans="1:11" ht="20.399999999999999">
      <c r="A14" s="100"/>
      <c r="B14" s="100"/>
      <c r="C14" s="4" t="s">
        <v>43</v>
      </c>
      <c r="D14" s="4" t="s">
        <v>44</v>
      </c>
      <c r="E14" s="4" t="s">
        <v>45</v>
      </c>
      <c r="F14" s="4" t="s">
        <v>43</v>
      </c>
      <c r="G14" s="4" t="s">
        <v>46</v>
      </c>
      <c r="H14" s="4" t="s">
        <v>45</v>
      </c>
      <c r="I14" s="4" t="s">
        <v>47</v>
      </c>
      <c r="J14" s="4" t="s">
        <v>48</v>
      </c>
      <c r="K14" s="4" t="s">
        <v>45</v>
      </c>
    </row>
    <row r="15" spans="1:11" s="5" customFormat="1" ht="10.199999999999999">
      <c r="A15" s="4"/>
      <c r="B15" s="4"/>
      <c r="C15" s="4" t="s">
        <v>49</v>
      </c>
      <c r="D15" s="4" t="s">
        <v>50</v>
      </c>
      <c r="E15" s="4" t="s">
        <v>51</v>
      </c>
      <c r="F15" s="4" t="s">
        <v>52</v>
      </c>
      <c r="G15" s="4" t="s">
        <v>53</v>
      </c>
      <c r="H15" s="4" t="s">
        <v>54</v>
      </c>
      <c r="I15" s="4" t="s">
        <v>55</v>
      </c>
      <c r="J15" s="4" t="s">
        <v>56</v>
      </c>
      <c r="K15" s="4" t="s">
        <v>57</v>
      </c>
    </row>
    <row r="16" spans="1:11" s="3" customFormat="1" ht="22.5" customHeight="1">
      <c r="A16" s="9" t="s">
        <v>5</v>
      </c>
      <c r="B16" s="10" t="s">
        <v>77</v>
      </c>
      <c r="C16" s="57">
        <f>SUM(C19:C23)</f>
        <v>1360.4</v>
      </c>
      <c r="D16" s="57">
        <f>SUM(D19:D23)</f>
        <v>177.6</v>
      </c>
      <c r="E16" s="57">
        <f>C16+D16</f>
        <v>1538</v>
      </c>
      <c r="F16" s="57">
        <f>SUM(F19:F23)</f>
        <v>1360.3</v>
      </c>
      <c r="G16" s="57">
        <f>SUM(G19:G23)</f>
        <v>178.9</v>
      </c>
      <c r="H16" s="57">
        <f>F16+G16</f>
        <v>1539.2</v>
      </c>
      <c r="I16" s="58">
        <f>F16-C16</f>
        <v>-0.10000000000013642</v>
      </c>
      <c r="J16" s="58">
        <f>G16-D16</f>
        <v>1.3000000000000114</v>
      </c>
      <c r="K16" s="57">
        <f>H16-E16</f>
        <v>1.2000000000000455</v>
      </c>
    </row>
    <row r="17" spans="1:11" ht="63.75" customHeight="1">
      <c r="A17" s="97" t="s">
        <v>161</v>
      </c>
      <c r="B17" s="98"/>
      <c r="C17" s="98"/>
      <c r="D17" s="98"/>
      <c r="E17" s="98"/>
      <c r="F17" s="98"/>
      <c r="G17" s="98"/>
      <c r="H17" s="98"/>
      <c r="I17" s="98"/>
      <c r="J17" s="98"/>
      <c r="K17" s="98"/>
    </row>
    <row r="18" spans="1:11" ht="15.6">
      <c r="A18" s="11"/>
      <c r="B18" s="11" t="s">
        <v>6</v>
      </c>
      <c r="C18" s="13"/>
      <c r="D18" s="13"/>
      <c r="E18" s="13"/>
      <c r="F18" s="13"/>
      <c r="G18" s="13"/>
      <c r="H18" s="13"/>
      <c r="I18" s="13"/>
      <c r="J18" s="13"/>
      <c r="K18" s="13"/>
    </row>
    <row r="19" spans="1:11" ht="39.6">
      <c r="A19" s="14">
        <v>1</v>
      </c>
      <c r="B19" s="16" t="s">
        <v>148</v>
      </c>
      <c r="C19" s="13">
        <v>897.4</v>
      </c>
      <c r="D19" s="13"/>
      <c r="E19" s="13">
        <f t="shared" ref="E19:E23" si="0">C19+D19</f>
        <v>897.4</v>
      </c>
      <c r="F19" s="13">
        <v>897.4</v>
      </c>
      <c r="G19" s="13">
        <v>1.3</v>
      </c>
      <c r="H19" s="13">
        <f t="shared" ref="H19:H23" si="1">F19+G19</f>
        <v>898.69999999999993</v>
      </c>
      <c r="I19" s="13">
        <f t="shared" ref="I19:I23" si="2">F19-C19</f>
        <v>0</v>
      </c>
      <c r="J19" s="13">
        <f t="shared" ref="J19:J23" si="3">G19-D19</f>
        <v>1.3</v>
      </c>
      <c r="K19" s="13">
        <f t="shared" ref="K19:K23" si="4">H19-E19</f>
        <v>1.2999999999999545</v>
      </c>
    </row>
    <row r="20" spans="1:11" ht="26.4">
      <c r="A20" s="14">
        <v>2</v>
      </c>
      <c r="B20" s="16" t="s">
        <v>149</v>
      </c>
      <c r="C20" s="13">
        <v>36.700000000000003</v>
      </c>
      <c r="D20" s="13"/>
      <c r="E20" s="13">
        <f t="shared" si="0"/>
        <v>36.700000000000003</v>
      </c>
      <c r="F20" s="13">
        <v>36.700000000000003</v>
      </c>
      <c r="G20" s="13"/>
      <c r="H20" s="13">
        <f t="shared" si="1"/>
        <v>36.700000000000003</v>
      </c>
      <c r="I20" s="13">
        <f t="shared" si="2"/>
        <v>0</v>
      </c>
      <c r="J20" s="13">
        <f t="shared" si="3"/>
        <v>0</v>
      </c>
      <c r="K20" s="13">
        <f t="shared" si="4"/>
        <v>0</v>
      </c>
    </row>
    <row r="21" spans="1:11" ht="26.4">
      <c r="A21" s="19">
        <v>3</v>
      </c>
      <c r="B21" s="18" t="s">
        <v>150</v>
      </c>
      <c r="C21" s="13">
        <v>396.6</v>
      </c>
      <c r="D21" s="13"/>
      <c r="E21" s="13">
        <f t="shared" si="0"/>
        <v>396.6</v>
      </c>
      <c r="F21" s="13">
        <v>396.5</v>
      </c>
      <c r="G21" s="13"/>
      <c r="H21" s="13">
        <f t="shared" ref="H21:H22" si="5">F21+G21</f>
        <v>396.5</v>
      </c>
      <c r="I21" s="13">
        <f t="shared" ref="I21:I22" si="6">F21-C21</f>
        <v>-0.10000000000002274</v>
      </c>
      <c r="J21" s="13">
        <f t="shared" ref="J21:J22" si="7">G21-D21</f>
        <v>0</v>
      </c>
      <c r="K21" s="13">
        <f t="shared" ref="K21:K22" si="8">H21-E21</f>
        <v>-0.10000000000002274</v>
      </c>
    </row>
    <row r="22" spans="1:11" ht="26.4">
      <c r="A22" s="19">
        <v>4</v>
      </c>
      <c r="B22" s="18" t="s">
        <v>151</v>
      </c>
      <c r="C22" s="13">
        <v>29.7</v>
      </c>
      <c r="D22" s="13"/>
      <c r="E22" s="13">
        <f t="shared" si="0"/>
        <v>29.7</v>
      </c>
      <c r="F22" s="13">
        <v>29.7</v>
      </c>
      <c r="G22" s="13"/>
      <c r="H22" s="13">
        <f t="shared" si="5"/>
        <v>29.7</v>
      </c>
      <c r="I22" s="13">
        <f t="shared" si="6"/>
        <v>0</v>
      </c>
      <c r="J22" s="13">
        <f t="shared" si="7"/>
        <v>0</v>
      </c>
      <c r="K22" s="13">
        <f t="shared" si="8"/>
        <v>0</v>
      </c>
    </row>
    <row r="23" spans="1:11" ht="33.6" customHeight="1">
      <c r="A23" s="9">
        <v>5</v>
      </c>
      <c r="B23" s="17" t="s">
        <v>152</v>
      </c>
      <c r="C23" s="13"/>
      <c r="D23" s="13">
        <v>177.6</v>
      </c>
      <c r="E23" s="13">
        <f t="shared" si="0"/>
        <v>177.6</v>
      </c>
      <c r="F23" s="13"/>
      <c r="G23" s="13">
        <v>177.6</v>
      </c>
      <c r="H23" s="13">
        <f t="shared" si="1"/>
        <v>177.6</v>
      </c>
      <c r="I23" s="13">
        <f t="shared" si="2"/>
        <v>0</v>
      </c>
      <c r="J23" s="13">
        <f t="shared" si="3"/>
        <v>0</v>
      </c>
      <c r="K23" s="13">
        <f t="shared" si="4"/>
        <v>0</v>
      </c>
    </row>
    <row r="24" spans="1:11" ht="21.6" customHeight="1">
      <c r="A24" s="97" t="s">
        <v>162</v>
      </c>
      <c r="B24" s="98"/>
      <c r="C24" s="98"/>
      <c r="D24" s="98"/>
      <c r="E24" s="98"/>
      <c r="F24" s="98"/>
      <c r="G24" s="98"/>
      <c r="H24" s="98"/>
      <c r="I24" s="98"/>
      <c r="J24" s="98"/>
      <c r="K24" s="98"/>
    </row>
    <row r="25" spans="1:11" ht="36">
      <c r="A25" s="11" t="s">
        <v>7</v>
      </c>
      <c r="B25" s="11" t="s">
        <v>8</v>
      </c>
      <c r="C25" s="6" t="s">
        <v>58</v>
      </c>
      <c r="D25" s="6" t="s">
        <v>59</v>
      </c>
      <c r="E25" s="6" t="s">
        <v>60</v>
      </c>
    </row>
    <row r="26" spans="1:11" ht="15.6">
      <c r="A26" s="11" t="s">
        <v>5</v>
      </c>
      <c r="B26" s="11" t="s">
        <v>9</v>
      </c>
      <c r="C26" s="11" t="s">
        <v>10</v>
      </c>
      <c r="D26" s="58">
        <f>D28+D29</f>
        <v>0</v>
      </c>
      <c r="E26" s="11" t="s">
        <v>10</v>
      </c>
    </row>
    <row r="27" spans="1:11" ht="15.6">
      <c r="A27" s="11"/>
      <c r="B27" s="11" t="s">
        <v>11</v>
      </c>
      <c r="C27" s="11"/>
      <c r="D27" s="58"/>
      <c r="E27" s="11"/>
    </row>
    <row r="28" spans="1:11" ht="15.6">
      <c r="A28" s="11" t="s">
        <v>12</v>
      </c>
      <c r="B28" s="11" t="s">
        <v>13</v>
      </c>
      <c r="C28" s="11" t="s">
        <v>10</v>
      </c>
      <c r="D28" s="58"/>
      <c r="E28" s="11" t="s">
        <v>10</v>
      </c>
    </row>
    <row r="29" spans="1:11" ht="15.6">
      <c r="A29" s="11" t="s">
        <v>14</v>
      </c>
      <c r="B29" s="11" t="s">
        <v>15</v>
      </c>
      <c r="C29" s="11" t="s">
        <v>10</v>
      </c>
      <c r="D29" s="58"/>
      <c r="E29" s="11" t="s">
        <v>10</v>
      </c>
    </row>
    <row r="30" spans="1:11" ht="48" customHeight="1">
      <c r="A30" s="99" t="s">
        <v>175</v>
      </c>
      <c r="B30" s="100"/>
      <c r="C30" s="100"/>
      <c r="D30" s="100"/>
      <c r="E30" s="100"/>
    </row>
    <row r="31" spans="1:11" ht="15.6">
      <c r="A31" s="11" t="s">
        <v>16</v>
      </c>
      <c r="B31" s="11" t="s">
        <v>17</v>
      </c>
      <c r="C31" s="57">
        <f>C33+C36</f>
        <v>177.6</v>
      </c>
      <c r="D31" s="57">
        <f>D33+D36</f>
        <v>177.6</v>
      </c>
      <c r="E31" s="57">
        <f t="shared" ref="E31" si="9">SUM(E33:E36)</f>
        <v>0</v>
      </c>
    </row>
    <row r="32" spans="1:11" ht="15.6">
      <c r="A32" s="11"/>
      <c r="B32" s="11" t="s">
        <v>11</v>
      </c>
      <c r="C32" s="57"/>
      <c r="D32" s="57"/>
      <c r="E32" s="57"/>
    </row>
    <row r="33" spans="1:11" ht="15.6">
      <c r="A33" s="11" t="s">
        <v>18</v>
      </c>
      <c r="B33" s="11" t="s">
        <v>13</v>
      </c>
      <c r="C33" s="57">
        <v>0</v>
      </c>
      <c r="D33" s="57">
        <v>0</v>
      </c>
      <c r="E33" s="57">
        <f>C33-D33</f>
        <v>0</v>
      </c>
    </row>
    <row r="34" spans="1:11" ht="15.6">
      <c r="A34" s="11" t="s">
        <v>19</v>
      </c>
      <c r="B34" s="11" t="s">
        <v>20</v>
      </c>
      <c r="C34" s="57"/>
      <c r="D34" s="57"/>
      <c r="E34" s="57">
        <f t="shared" ref="E34:E36" si="10">C34-D34</f>
        <v>0</v>
      </c>
    </row>
    <row r="35" spans="1:11" ht="15.6">
      <c r="A35" s="11" t="s">
        <v>21</v>
      </c>
      <c r="B35" s="11" t="s">
        <v>22</v>
      </c>
      <c r="C35" s="57"/>
      <c r="D35" s="57"/>
      <c r="E35" s="57">
        <f t="shared" si="10"/>
        <v>0</v>
      </c>
    </row>
    <row r="36" spans="1:11" ht="15.6">
      <c r="A36" s="11" t="s">
        <v>23</v>
      </c>
      <c r="B36" s="11" t="s">
        <v>24</v>
      </c>
      <c r="C36" s="57">
        <v>177.6</v>
      </c>
      <c r="D36" s="57">
        <v>177.6</v>
      </c>
      <c r="E36" s="57">
        <f t="shared" si="10"/>
        <v>0</v>
      </c>
    </row>
    <row r="37" spans="1:11">
      <c r="A37" s="100" t="s">
        <v>25</v>
      </c>
      <c r="B37" s="100"/>
      <c r="C37" s="100"/>
      <c r="D37" s="100"/>
      <c r="E37" s="100"/>
    </row>
    <row r="38" spans="1:11" ht="15.6">
      <c r="A38" s="11" t="s">
        <v>26</v>
      </c>
      <c r="B38" s="11" t="s">
        <v>27</v>
      </c>
      <c r="C38" s="11" t="s">
        <v>10</v>
      </c>
      <c r="D38" s="58">
        <f>D40+D41</f>
        <v>0</v>
      </c>
      <c r="E38" s="15" t="s">
        <v>10</v>
      </c>
    </row>
    <row r="39" spans="1:11" ht="15.6">
      <c r="A39" s="11"/>
      <c r="B39" s="11" t="s">
        <v>11</v>
      </c>
      <c r="C39" s="11"/>
      <c r="D39" s="58"/>
      <c r="E39" s="15"/>
    </row>
    <row r="40" spans="1:11" ht="15.6">
      <c r="A40" s="11" t="s">
        <v>28</v>
      </c>
      <c r="B40" s="11" t="s">
        <v>13</v>
      </c>
      <c r="C40" s="11" t="s">
        <v>10</v>
      </c>
      <c r="D40" s="58"/>
      <c r="E40" s="15" t="s">
        <v>10</v>
      </c>
    </row>
    <row r="41" spans="1:11" ht="15.6">
      <c r="A41" s="11" t="s">
        <v>29</v>
      </c>
      <c r="B41" s="11" t="s">
        <v>24</v>
      </c>
      <c r="C41" s="11" t="s">
        <v>10</v>
      </c>
      <c r="D41" s="58"/>
      <c r="E41" s="15" t="s">
        <v>10</v>
      </c>
    </row>
    <row r="43" spans="1:11" ht="16.2" customHeight="1">
      <c r="A43" s="97" t="s">
        <v>61</v>
      </c>
      <c r="B43" s="98"/>
      <c r="C43" s="98"/>
      <c r="D43" s="98"/>
      <c r="E43" s="98"/>
      <c r="F43" s="98"/>
      <c r="G43" s="98"/>
      <c r="H43" s="98"/>
      <c r="I43" s="98"/>
      <c r="J43" s="98"/>
      <c r="K43" s="98"/>
    </row>
    <row r="44" spans="1:11" hidden="1"/>
    <row r="45" spans="1:11">
      <c r="A45" s="75" t="s">
        <v>104</v>
      </c>
      <c r="B45" s="75" t="s">
        <v>105</v>
      </c>
      <c r="C45" s="75" t="s">
        <v>106</v>
      </c>
      <c r="D45" s="75"/>
      <c r="E45" s="75"/>
      <c r="F45" s="75" t="s">
        <v>107</v>
      </c>
      <c r="G45" s="75"/>
      <c r="H45" s="75"/>
      <c r="I45" s="75" t="s">
        <v>108</v>
      </c>
      <c r="J45" s="75"/>
      <c r="K45" s="75"/>
    </row>
    <row r="46" spans="1:11" ht="22.95" customHeight="1">
      <c r="A46" s="75"/>
      <c r="B46" s="75"/>
      <c r="C46" s="20" t="s">
        <v>74</v>
      </c>
      <c r="D46" s="20" t="s">
        <v>73</v>
      </c>
      <c r="E46" s="20" t="s">
        <v>45</v>
      </c>
      <c r="F46" s="20" t="s">
        <v>75</v>
      </c>
      <c r="G46" s="20" t="s">
        <v>73</v>
      </c>
      <c r="H46" s="20" t="s">
        <v>45</v>
      </c>
      <c r="I46" s="20" t="s">
        <v>75</v>
      </c>
      <c r="J46" s="20" t="s">
        <v>76</v>
      </c>
      <c r="K46" s="20" t="s">
        <v>45</v>
      </c>
    </row>
    <row r="47" spans="1:11" s="7" customFormat="1" ht="13.8">
      <c r="A47" s="21" t="s">
        <v>109</v>
      </c>
      <c r="B47" s="21" t="s">
        <v>110</v>
      </c>
      <c r="C47" s="91"/>
      <c r="D47" s="91"/>
      <c r="E47" s="91"/>
      <c r="F47" s="91"/>
      <c r="G47" s="91"/>
      <c r="H47" s="91"/>
      <c r="I47" s="91"/>
      <c r="J47" s="91"/>
      <c r="K47" s="91"/>
    </row>
    <row r="48" spans="1:11" s="7" customFormat="1" ht="26.4">
      <c r="A48" s="21"/>
      <c r="B48" s="23" t="s">
        <v>87</v>
      </c>
      <c r="C48" s="24">
        <v>1</v>
      </c>
      <c r="D48" s="24"/>
      <c r="E48" s="24">
        <f>C48+D48</f>
        <v>1</v>
      </c>
      <c r="F48" s="24">
        <v>1</v>
      </c>
      <c r="G48" s="24"/>
      <c r="H48" s="24">
        <f>F48+G48</f>
        <v>1</v>
      </c>
      <c r="I48" s="24">
        <f>F48-C48</f>
        <v>0</v>
      </c>
      <c r="J48" s="24">
        <f t="shared" ref="J48:K48" si="11">G48-D48</f>
        <v>0</v>
      </c>
      <c r="K48" s="24">
        <f t="shared" si="11"/>
        <v>0</v>
      </c>
    </row>
    <row r="49" spans="1:11" s="7" customFormat="1" ht="26.4">
      <c r="A49" s="21"/>
      <c r="B49" s="23" t="s">
        <v>88</v>
      </c>
      <c r="C49" s="24">
        <v>1</v>
      </c>
      <c r="D49" s="24"/>
      <c r="E49" s="24">
        <f t="shared" ref="E49:E52" si="12">C49+D49</f>
        <v>1</v>
      </c>
      <c r="F49" s="24">
        <v>1</v>
      </c>
      <c r="G49" s="24"/>
      <c r="H49" s="24">
        <f t="shared" ref="H49:H52" si="13">F49+G49</f>
        <v>1</v>
      </c>
      <c r="I49" s="24">
        <f t="shared" ref="I49:I52" si="14">F49-C49</f>
        <v>0</v>
      </c>
      <c r="J49" s="24">
        <f t="shared" ref="J49:J52" si="15">G49-D49</f>
        <v>0</v>
      </c>
      <c r="K49" s="24">
        <f t="shared" ref="K49:K52" si="16">H49-E49</f>
        <v>0</v>
      </c>
    </row>
    <row r="50" spans="1:11" s="7" customFormat="1" ht="24">
      <c r="A50" s="22"/>
      <c r="B50" s="25" t="s">
        <v>89</v>
      </c>
      <c r="C50" s="35">
        <v>1</v>
      </c>
      <c r="D50" s="35"/>
      <c r="E50" s="35">
        <f t="shared" ref="E50" si="17">C50+D50</f>
        <v>1</v>
      </c>
      <c r="F50" s="35">
        <v>1</v>
      </c>
      <c r="G50" s="35"/>
      <c r="H50" s="35">
        <f t="shared" ref="H50" si="18">F50+G50</f>
        <v>1</v>
      </c>
      <c r="I50" s="35">
        <f t="shared" ref="I50" si="19">F50-C50</f>
        <v>0</v>
      </c>
      <c r="J50" s="35">
        <f t="shared" ref="J50" si="20">G50-D50</f>
        <v>0</v>
      </c>
      <c r="K50" s="35">
        <f t="shared" ref="K50" si="21">H50-E50</f>
        <v>0</v>
      </c>
    </row>
    <row r="51" spans="1:11" s="7" customFormat="1" ht="24">
      <c r="A51" s="22"/>
      <c r="B51" s="25" t="s">
        <v>153</v>
      </c>
      <c r="C51" s="35">
        <v>29.7</v>
      </c>
      <c r="D51" s="35"/>
      <c r="E51" s="35">
        <f t="shared" ref="E51" si="22">C51+D51</f>
        <v>29.7</v>
      </c>
      <c r="F51" s="35">
        <v>29.7</v>
      </c>
      <c r="G51" s="35"/>
      <c r="H51" s="35">
        <f t="shared" ref="H51" si="23">F51+G51</f>
        <v>29.7</v>
      </c>
      <c r="I51" s="35">
        <f t="shared" ref="I51" si="24">F51-C51</f>
        <v>0</v>
      </c>
      <c r="J51" s="35">
        <f t="shared" ref="J51" si="25">G51-D51</f>
        <v>0</v>
      </c>
      <c r="K51" s="35">
        <f t="shared" ref="K51" si="26">H51-E51</f>
        <v>0</v>
      </c>
    </row>
    <row r="52" spans="1:11" ht="24">
      <c r="A52" s="23"/>
      <c r="B52" s="25" t="s">
        <v>154</v>
      </c>
      <c r="C52" s="24"/>
      <c r="D52" s="24">
        <v>177.6</v>
      </c>
      <c r="E52" s="24">
        <f t="shared" si="12"/>
        <v>177.6</v>
      </c>
      <c r="F52" s="24"/>
      <c r="G52" s="24">
        <v>177.6</v>
      </c>
      <c r="H52" s="24">
        <f t="shared" si="13"/>
        <v>177.6</v>
      </c>
      <c r="I52" s="24">
        <f t="shared" si="14"/>
        <v>0</v>
      </c>
      <c r="J52" s="24">
        <f t="shared" si="15"/>
        <v>0</v>
      </c>
      <c r="K52" s="24">
        <f t="shared" si="16"/>
        <v>0</v>
      </c>
    </row>
    <row r="53" spans="1:11" ht="19.2" customHeight="1">
      <c r="A53" s="92" t="s">
        <v>100</v>
      </c>
      <c r="B53" s="91"/>
      <c r="C53" s="91"/>
      <c r="D53" s="91"/>
      <c r="E53" s="91"/>
      <c r="F53" s="91"/>
      <c r="G53" s="91"/>
      <c r="H53" s="91"/>
      <c r="I53" s="91"/>
      <c r="J53" s="91"/>
      <c r="K53" s="91"/>
    </row>
    <row r="54" spans="1:11" s="7" customFormat="1" ht="13.8">
      <c r="A54" s="21" t="s">
        <v>111</v>
      </c>
      <c r="B54" s="26" t="s">
        <v>112</v>
      </c>
      <c r="C54" s="91"/>
      <c r="D54" s="91"/>
      <c r="E54" s="91"/>
      <c r="F54" s="91"/>
      <c r="G54" s="91"/>
      <c r="H54" s="91"/>
      <c r="I54" s="91"/>
      <c r="J54" s="91"/>
      <c r="K54" s="91"/>
    </row>
    <row r="55" spans="1:11" s="7" customFormat="1" ht="26.4">
      <c r="A55" s="27"/>
      <c r="B55" s="28" t="s">
        <v>90</v>
      </c>
      <c r="C55" s="29">
        <v>897.4</v>
      </c>
      <c r="D55" s="24">
        <v>177.6</v>
      </c>
      <c r="E55" s="24">
        <f>C55+D55</f>
        <v>1075</v>
      </c>
      <c r="F55" s="24">
        <v>897.4</v>
      </c>
      <c r="G55" s="24">
        <v>178.9</v>
      </c>
      <c r="H55" s="24">
        <f>F55+G55</f>
        <v>1076.3</v>
      </c>
      <c r="I55" s="24">
        <f>F55-C55</f>
        <v>0</v>
      </c>
      <c r="J55" s="24">
        <f>G55-D55</f>
        <v>1.3000000000000114</v>
      </c>
      <c r="K55" s="24">
        <f>H55-E55</f>
        <v>1.2999999999999545</v>
      </c>
    </row>
    <row r="56" spans="1:11" s="7" customFormat="1" ht="26.4">
      <c r="A56" s="27"/>
      <c r="B56" s="30" t="s">
        <v>91</v>
      </c>
      <c r="C56" s="29">
        <v>897.4</v>
      </c>
      <c r="D56" s="24">
        <v>177.6</v>
      </c>
      <c r="E56" s="24">
        <f t="shared" ref="E56:E62" si="27">C56+D56</f>
        <v>1075</v>
      </c>
      <c r="F56" s="24">
        <v>897.4</v>
      </c>
      <c r="G56" s="24">
        <v>177.6</v>
      </c>
      <c r="H56" s="24">
        <f t="shared" ref="H56:H62" si="28">F56+G56</f>
        <v>1075</v>
      </c>
      <c r="I56" s="24">
        <f t="shared" ref="I56:I62" si="29">F56-C56</f>
        <v>0</v>
      </c>
      <c r="J56" s="24">
        <f t="shared" ref="J56:J62" si="30">G56-D56</f>
        <v>0</v>
      </c>
      <c r="K56" s="24">
        <f t="shared" ref="K56:K62" si="31">H56-E56</f>
        <v>0</v>
      </c>
    </row>
    <row r="57" spans="1:11" s="7" customFormat="1" ht="39.6">
      <c r="A57" s="27"/>
      <c r="B57" s="31" t="s">
        <v>92</v>
      </c>
      <c r="C57" s="29">
        <v>53</v>
      </c>
      <c r="D57" s="24">
        <v>1</v>
      </c>
      <c r="E57" s="24">
        <f t="shared" si="27"/>
        <v>54</v>
      </c>
      <c r="F57" s="24">
        <v>53</v>
      </c>
      <c r="G57" s="24">
        <v>2</v>
      </c>
      <c r="H57" s="24">
        <f t="shared" si="28"/>
        <v>55</v>
      </c>
      <c r="I57" s="24">
        <f t="shared" si="29"/>
        <v>0</v>
      </c>
      <c r="J57" s="24">
        <f t="shared" si="30"/>
        <v>1</v>
      </c>
      <c r="K57" s="24">
        <f t="shared" si="31"/>
        <v>1</v>
      </c>
    </row>
    <row r="58" spans="1:11" s="7" customFormat="1" ht="26.4">
      <c r="A58" s="27"/>
      <c r="B58" s="30" t="s">
        <v>93</v>
      </c>
      <c r="C58" s="29">
        <v>36.700000000000003</v>
      </c>
      <c r="D58" s="24"/>
      <c r="E58" s="24">
        <f t="shared" si="27"/>
        <v>36.700000000000003</v>
      </c>
      <c r="F58" s="24">
        <v>36.700000000000003</v>
      </c>
      <c r="G58" s="24"/>
      <c r="H58" s="24">
        <f t="shared" si="28"/>
        <v>36.700000000000003</v>
      </c>
      <c r="I58" s="24">
        <f t="shared" si="29"/>
        <v>0</v>
      </c>
      <c r="J58" s="24">
        <f t="shared" si="30"/>
        <v>0</v>
      </c>
      <c r="K58" s="24">
        <f t="shared" si="31"/>
        <v>0</v>
      </c>
    </row>
    <row r="59" spans="1:11" s="7" customFormat="1" ht="16.8" customHeight="1">
      <c r="A59" s="27"/>
      <c r="B59" s="30" t="s">
        <v>91</v>
      </c>
      <c r="C59" s="29">
        <v>36.700000000000003</v>
      </c>
      <c r="D59" s="24"/>
      <c r="E59" s="24">
        <f t="shared" si="27"/>
        <v>36.700000000000003</v>
      </c>
      <c r="F59" s="24">
        <v>36.700000000000003</v>
      </c>
      <c r="G59" s="24"/>
      <c r="H59" s="24">
        <f t="shared" si="28"/>
        <v>36.700000000000003</v>
      </c>
      <c r="I59" s="24">
        <f t="shared" si="29"/>
        <v>0</v>
      </c>
      <c r="J59" s="24">
        <f t="shared" si="30"/>
        <v>0</v>
      </c>
      <c r="K59" s="24">
        <f t="shared" si="31"/>
        <v>0</v>
      </c>
    </row>
    <row r="60" spans="1:11" s="7" customFormat="1" ht="39.6">
      <c r="A60" s="27"/>
      <c r="B60" s="30" t="s">
        <v>94</v>
      </c>
      <c r="C60" s="29">
        <v>4</v>
      </c>
      <c r="D60" s="24"/>
      <c r="E60" s="24">
        <f t="shared" si="27"/>
        <v>4</v>
      </c>
      <c r="F60" s="24">
        <v>4</v>
      </c>
      <c r="G60" s="24"/>
      <c r="H60" s="24">
        <f t="shared" si="28"/>
        <v>4</v>
      </c>
      <c r="I60" s="24">
        <f t="shared" si="29"/>
        <v>0</v>
      </c>
      <c r="J60" s="24">
        <f t="shared" si="30"/>
        <v>0</v>
      </c>
      <c r="K60" s="24">
        <f t="shared" si="31"/>
        <v>0</v>
      </c>
    </row>
    <row r="61" spans="1:11" s="7" customFormat="1" ht="26.4">
      <c r="A61" s="27"/>
      <c r="B61" s="30" t="s">
        <v>95</v>
      </c>
      <c r="C61" s="29">
        <v>396.6</v>
      </c>
      <c r="D61" s="24"/>
      <c r="E61" s="24">
        <f t="shared" si="27"/>
        <v>396.6</v>
      </c>
      <c r="F61" s="24">
        <v>396.5</v>
      </c>
      <c r="G61" s="24"/>
      <c r="H61" s="24">
        <f t="shared" si="28"/>
        <v>396.5</v>
      </c>
      <c r="I61" s="24">
        <f t="shared" si="29"/>
        <v>-0.10000000000002274</v>
      </c>
      <c r="J61" s="24">
        <f t="shared" si="30"/>
        <v>0</v>
      </c>
      <c r="K61" s="24">
        <f t="shared" si="31"/>
        <v>-0.10000000000002274</v>
      </c>
    </row>
    <row r="62" spans="1:11" s="7" customFormat="1" ht="26.4">
      <c r="A62" s="27"/>
      <c r="B62" s="30" t="s">
        <v>91</v>
      </c>
      <c r="C62" s="29">
        <v>396.6</v>
      </c>
      <c r="D62" s="24"/>
      <c r="E62" s="24">
        <f t="shared" si="27"/>
        <v>396.6</v>
      </c>
      <c r="F62" s="24">
        <v>396.5</v>
      </c>
      <c r="G62" s="24"/>
      <c r="H62" s="24">
        <f t="shared" si="28"/>
        <v>396.5</v>
      </c>
      <c r="I62" s="24">
        <f t="shared" si="29"/>
        <v>-0.10000000000002274</v>
      </c>
      <c r="J62" s="24">
        <f t="shared" si="30"/>
        <v>0</v>
      </c>
      <c r="K62" s="24">
        <f t="shared" si="31"/>
        <v>-0.10000000000002274</v>
      </c>
    </row>
    <row r="63" spans="1:11" s="7" customFormat="1" ht="39.6">
      <c r="A63" s="27"/>
      <c r="B63" s="30" t="s">
        <v>96</v>
      </c>
      <c r="C63" s="29">
        <v>4</v>
      </c>
      <c r="D63" s="35"/>
      <c r="E63" s="35">
        <f t="shared" ref="E63:E65" si="32">C63+D63</f>
        <v>4</v>
      </c>
      <c r="F63" s="35">
        <v>4</v>
      </c>
      <c r="G63" s="35"/>
      <c r="H63" s="35">
        <f t="shared" ref="H63:H65" si="33">F63+G63</f>
        <v>4</v>
      </c>
      <c r="I63" s="35">
        <f t="shared" ref="I63" si="34">F63-C63</f>
        <v>0</v>
      </c>
      <c r="J63" s="35">
        <f t="shared" ref="J63" si="35">G63-D63</f>
        <v>0</v>
      </c>
      <c r="K63" s="35">
        <f t="shared" ref="K63" si="36">H63-E63</f>
        <v>0</v>
      </c>
    </row>
    <row r="64" spans="1:11" s="7" customFormat="1" ht="26.4">
      <c r="A64" s="27"/>
      <c r="B64" s="30" t="s">
        <v>155</v>
      </c>
      <c r="C64" s="29">
        <v>29.7</v>
      </c>
      <c r="D64" s="35"/>
      <c r="E64" s="35">
        <f t="shared" si="32"/>
        <v>29.7</v>
      </c>
      <c r="F64" s="35">
        <v>29.7</v>
      </c>
      <c r="G64" s="35"/>
      <c r="H64" s="35">
        <f t="shared" si="33"/>
        <v>29.7</v>
      </c>
      <c r="I64" s="35">
        <f t="shared" ref="I64:I65" si="37">F64-C64</f>
        <v>0</v>
      </c>
      <c r="J64" s="35">
        <f t="shared" ref="J64:J65" si="38">G64-D64</f>
        <v>0</v>
      </c>
      <c r="K64" s="35">
        <f t="shared" ref="K64:K65" si="39">H64-E64</f>
        <v>0</v>
      </c>
    </row>
    <row r="65" spans="1:11" ht="26.4">
      <c r="A65" s="32"/>
      <c r="B65" s="30" t="s">
        <v>156</v>
      </c>
      <c r="C65" s="29"/>
      <c r="D65" s="24">
        <v>8</v>
      </c>
      <c r="E65" s="35">
        <f t="shared" si="32"/>
        <v>8</v>
      </c>
      <c r="F65" s="24"/>
      <c r="G65" s="24">
        <v>8</v>
      </c>
      <c r="H65" s="35">
        <f t="shared" si="33"/>
        <v>8</v>
      </c>
      <c r="I65" s="35">
        <f t="shared" si="37"/>
        <v>0</v>
      </c>
      <c r="J65" s="35">
        <f t="shared" si="38"/>
        <v>0</v>
      </c>
      <c r="K65" s="35">
        <f t="shared" si="39"/>
        <v>0</v>
      </c>
    </row>
    <row r="66" spans="1:11" ht="61.5" customHeight="1">
      <c r="A66" s="92" t="s">
        <v>163</v>
      </c>
      <c r="B66" s="93"/>
      <c r="C66" s="75"/>
      <c r="D66" s="75"/>
      <c r="E66" s="75"/>
      <c r="F66" s="75"/>
      <c r="G66" s="75"/>
      <c r="H66" s="75"/>
      <c r="I66" s="75"/>
      <c r="J66" s="75"/>
      <c r="K66" s="75"/>
    </row>
    <row r="67" spans="1:11" s="7" customFormat="1" ht="13.8">
      <c r="A67" s="21" t="s">
        <v>113</v>
      </c>
      <c r="B67" s="21" t="s">
        <v>114</v>
      </c>
      <c r="C67" s="91"/>
      <c r="D67" s="91"/>
      <c r="E67" s="91"/>
      <c r="F67" s="91"/>
      <c r="G67" s="91"/>
      <c r="H67" s="91"/>
      <c r="I67" s="91"/>
      <c r="J67" s="91"/>
      <c r="K67" s="91"/>
    </row>
    <row r="68" spans="1:11" s="7" customFormat="1" ht="39.6">
      <c r="A68" s="21"/>
      <c r="B68" s="61" t="s">
        <v>176</v>
      </c>
      <c r="C68" s="47">
        <f>C56/C57</f>
        <v>16.932075471698113</v>
      </c>
      <c r="D68" s="47">
        <f>D55/D57</f>
        <v>177.6</v>
      </c>
      <c r="E68" s="47">
        <f t="shared" ref="E68:H68" si="40">E56/E57</f>
        <v>19.907407407407408</v>
      </c>
      <c r="F68" s="47">
        <f>F56/F57</f>
        <v>16.932075471698113</v>
      </c>
      <c r="G68" s="47">
        <f>G56/G57</f>
        <v>88.8</v>
      </c>
      <c r="H68" s="47">
        <f t="shared" si="40"/>
        <v>19.545454545454547</v>
      </c>
      <c r="I68" s="47">
        <f>F68-C68</f>
        <v>0</v>
      </c>
      <c r="J68" s="47">
        <f t="shared" ref="J68" si="41">G68-D68</f>
        <v>-88.8</v>
      </c>
      <c r="K68" s="47">
        <f>H68-E68</f>
        <v>-0.36195286195286158</v>
      </c>
    </row>
    <row r="69" spans="1:11" s="7" customFormat="1" ht="43.2" customHeight="1">
      <c r="A69" s="21"/>
      <c r="B69" s="61" t="s">
        <v>177</v>
      </c>
      <c r="C69" s="47">
        <f>C59/C60</f>
        <v>9.1750000000000007</v>
      </c>
      <c r="D69" s="47"/>
      <c r="E69" s="47">
        <f t="shared" ref="E69:E71" si="42">C69+D69</f>
        <v>9.1750000000000007</v>
      </c>
      <c r="F69" s="47">
        <f>F59/F60</f>
        <v>9.1750000000000007</v>
      </c>
      <c r="G69" s="47"/>
      <c r="H69" s="47">
        <f t="shared" ref="H69:H71" si="43">F69+G69</f>
        <v>9.1750000000000007</v>
      </c>
      <c r="I69" s="47">
        <f t="shared" ref="I69:I71" si="44">F69-C69</f>
        <v>0</v>
      </c>
      <c r="J69" s="47">
        <f t="shared" ref="J69:J71" si="45">G69-D69</f>
        <v>0</v>
      </c>
      <c r="K69" s="47">
        <f t="shared" ref="K69:K71" si="46">H69-E69</f>
        <v>0</v>
      </c>
    </row>
    <row r="70" spans="1:11" s="7" customFormat="1" ht="43.2" customHeight="1">
      <c r="A70" s="22"/>
      <c r="B70" s="61" t="s">
        <v>178</v>
      </c>
      <c r="C70" s="47">
        <f>C62/C63</f>
        <v>99.15</v>
      </c>
      <c r="D70" s="47"/>
      <c r="E70" s="47">
        <f t="shared" ref="E70" si="47">C70+D70</f>
        <v>99.15</v>
      </c>
      <c r="F70" s="47">
        <f>F62/F63</f>
        <v>99.125</v>
      </c>
      <c r="G70" s="47"/>
      <c r="H70" s="47">
        <f t="shared" ref="H70" si="48">F70+G70</f>
        <v>99.125</v>
      </c>
      <c r="I70" s="47">
        <f t="shared" ref="I70" si="49">F70-C70</f>
        <v>-2.5000000000005684E-2</v>
      </c>
      <c r="J70" s="47">
        <f t="shared" ref="J70" si="50">G70-D70</f>
        <v>0</v>
      </c>
      <c r="K70" s="47">
        <f t="shared" ref="K70" si="51">H70-E70</f>
        <v>-2.5000000000005684E-2</v>
      </c>
    </row>
    <row r="71" spans="1:11" ht="48.6" customHeight="1">
      <c r="A71" s="23"/>
      <c r="B71" s="61" t="s">
        <v>179</v>
      </c>
      <c r="C71" s="47"/>
      <c r="D71" s="47">
        <f>D56/D65</f>
        <v>22.2</v>
      </c>
      <c r="E71" s="47">
        <f t="shared" si="42"/>
        <v>22.2</v>
      </c>
      <c r="F71" s="47"/>
      <c r="G71" s="47">
        <f>G56/G65</f>
        <v>22.2</v>
      </c>
      <c r="H71" s="47">
        <f t="shared" si="43"/>
        <v>22.2</v>
      </c>
      <c r="I71" s="47">
        <f t="shared" si="44"/>
        <v>0</v>
      </c>
      <c r="J71" s="47">
        <f t="shared" si="45"/>
        <v>0</v>
      </c>
      <c r="K71" s="47">
        <f t="shared" si="46"/>
        <v>0</v>
      </c>
    </row>
    <row r="72" spans="1:11" ht="46.5" customHeight="1">
      <c r="A72" s="92" t="s">
        <v>164</v>
      </c>
      <c r="B72" s="75"/>
      <c r="C72" s="75"/>
      <c r="D72" s="75"/>
      <c r="E72" s="75"/>
      <c r="F72" s="75"/>
      <c r="G72" s="75"/>
      <c r="H72" s="75"/>
      <c r="I72" s="75"/>
      <c r="J72" s="75"/>
      <c r="K72" s="75"/>
    </row>
    <row r="73" spans="1:11" ht="23.4" customHeight="1">
      <c r="A73" s="21">
        <v>4</v>
      </c>
      <c r="B73" s="33" t="s">
        <v>82</v>
      </c>
      <c r="C73" s="23"/>
      <c r="D73" s="23"/>
      <c r="E73" s="23"/>
      <c r="F73" s="23"/>
      <c r="G73" s="23"/>
      <c r="H73" s="23"/>
      <c r="I73" s="23"/>
      <c r="J73" s="23"/>
      <c r="K73" s="34"/>
    </row>
    <row r="74" spans="1:11" ht="51.75" customHeight="1">
      <c r="A74" s="21"/>
      <c r="B74" s="23" t="s">
        <v>157</v>
      </c>
      <c r="C74" s="59">
        <v>95.75</v>
      </c>
      <c r="D74" s="59">
        <v>92.12</v>
      </c>
      <c r="E74" s="59">
        <v>95.15</v>
      </c>
      <c r="F74" s="59">
        <v>100</v>
      </c>
      <c r="G74" s="59">
        <v>100.73</v>
      </c>
      <c r="H74" s="59">
        <v>100.12</v>
      </c>
      <c r="I74" s="59">
        <f>F74-C74</f>
        <v>4.25</v>
      </c>
      <c r="J74" s="59">
        <f t="shared" ref="J74:J76" si="52">G74-D74</f>
        <v>8.61</v>
      </c>
      <c r="K74" s="60">
        <f>H74-E74</f>
        <v>4.9699999999999989</v>
      </c>
    </row>
    <row r="75" spans="1:11" ht="28.95" customHeight="1">
      <c r="A75" s="21"/>
      <c r="B75" s="23" t="s">
        <v>98</v>
      </c>
      <c r="C75" s="59">
        <v>94.01</v>
      </c>
      <c r="D75" s="59"/>
      <c r="E75" s="59">
        <v>94.01</v>
      </c>
      <c r="F75" s="59">
        <v>100</v>
      </c>
      <c r="G75" s="59"/>
      <c r="H75" s="59">
        <v>100</v>
      </c>
      <c r="I75" s="59">
        <f t="shared" ref="I75:I76" si="53">F75-C75</f>
        <v>5.9899999999999949</v>
      </c>
      <c r="J75" s="59">
        <f t="shared" si="52"/>
        <v>0</v>
      </c>
      <c r="K75" s="59">
        <f t="shared" ref="K75:K76" si="54">H75-E75</f>
        <v>5.9899999999999949</v>
      </c>
    </row>
    <row r="76" spans="1:11" ht="28.95" customHeight="1">
      <c r="A76" s="23"/>
      <c r="B76" s="23" t="s">
        <v>97</v>
      </c>
      <c r="C76" s="59">
        <v>74.77</v>
      </c>
      <c r="D76" s="59"/>
      <c r="E76" s="59">
        <v>74.77</v>
      </c>
      <c r="F76" s="59">
        <v>99.98</v>
      </c>
      <c r="G76" s="59"/>
      <c r="H76" s="59">
        <v>99.98</v>
      </c>
      <c r="I76" s="59">
        <f t="shared" si="53"/>
        <v>25.210000000000008</v>
      </c>
      <c r="J76" s="59">
        <f t="shared" si="52"/>
        <v>0</v>
      </c>
      <c r="K76" s="59">
        <f t="shared" si="54"/>
        <v>25.210000000000008</v>
      </c>
    </row>
    <row r="77" spans="1:11" ht="28.95" customHeight="1">
      <c r="A77" s="52"/>
      <c r="B77" s="52" t="s">
        <v>165</v>
      </c>
      <c r="C77" s="59">
        <v>100</v>
      </c>
      <c r="D77" s="59"/>
      <c r="E77" s="59">
        <v>100</v>
      </c>
      <c r="F77" s="59">
        <v>100</v>
      </c>
      <c r="G77" s="59"/>
      <c r="H77" s="59">
        <v>100</v>
      </c>
      <c r="I77" s="59">
        <f>F77-C77</f>
        <v>0</v>
      </c>
      <c r="J77" s="59">
        <f t="shared" ref="J77" si="55">G77-D77</f>
        <v>0</v>
      </c>
      <c r="K77" s="59">
        <f t="shared" ref="K77" si="56">H77-E77</f>
        <v>0</v>
      </c>
    </row>
    <row r="78" spans="1:11" ht="19.95" customHeight="1">
      <c r="A78" s="92" t="s">
        <v>100</v>
      </c>
      <c r="B78" s="75"/>
      <c r="C78" s="75"/>
      <c r="D78" s="75"/>
      <c r="E78" s="75"/>
      <c r="F78" s="75"/>
      <c r="G78" s="75"/>
      <c r="H78" s="75"/>
      <c r="I78" s="75"/>
      <c r="J78" s="75"/>
      <c r="K78" s="75"/>
    </row>
    <row r="79" spans="1:11" ht="30.75" customHeight="1">
      <c r="A79" s="94" t="s">
        <v>166</v>
      </c>
      <c r="B79" s="95"/>
      <c r="C79" s="95"/>
      <c r="D79" s="95"/>
      <c r="E79" s="95"/>
      <c r="F79" s="95"/>
      <c r="G79" s="95"/>
      <c r="H79" s="95"/>
      <c r="I79" s="95"/>
      <c r="J79" s="95"/>
      <c r="K79" s="96"/>
    </row>
    <row r="80" spans="1:11" ht="33" customHeight="1">
      <c r="A80" s="89" t="s">
        <v>101</v>
      </c>
      <c r="B80" s="90"/>
      <c r="C80" s="90"/>
      <c r="D80" s="90"/>
      <c r="E80" s="90"/>
      <c r="F80" s="90"/>
      <c r="G80" s="90"/>
      <c r="H80" s="90"/>
      <c r="I80" s="90"/>
      <c r="J80" s="90"/>
      <c r="K80" s="90"/>
    </row>
    <row r="81" spans="1:11" ht="15.75" customHeight="1">
      <c r="A81" s="86" t="s">
        <v>79</v>
      </c>
      <c r="B81" s="86"/>
      <c r="C81" s="86"/>
      <c r="D81" s="86"/>
      <c r="E81" s="86"/>
      <c r="F81" s="86"/>
      <c r="G81" s="86"/>
      <c r="H81" s="86"/>
      <c r="I81" s="86"/>
      <c r="J81" s="86"/>
      <c r="K81" s="86"/>
    </row>
    <row r="82" spans="1:11" ht="13.2" customHeight="1">
      <c r="A82" s="87" t="s">
        <v>62</v>
      </c>
      <c r="B82" s="87"/>
      <c r="C82" s="87"/>
      <c r="D82" s="87"/>
      <c r="E82" s="87"/>
      <c r="F82" s="87"/>
      <c r="G82" s="87"/>
      <c r="H82" s="87"/>
      <c r="I82" s="87"/>
      <c r="J82" s="87"/>
      <c r="K82" s="87"/>
    </row>
    <row r="83" spans="1:11" ht="18" customHeight="1">
      <c r="A83" s="82" t="s">
        <v>83</v>
      </c>
      <c r="B83" s="82"/>
      <c r="C83" s="82"/>
      <c r="D83" s="82"/>
      <c r="E83" s="82"/>
      <c r="F83" s="82"/>
      <c r="G83" s="82"/>
      <c r="H83" s="82"/>
      <c r="I83" s="82"/>
      <c r="J83" s="82"/>
      <c r="K83" s="82"/>
    </row>
    <row r="84" spans="1:11" ht="17.399999999999999" customHeight="1">
      <c r="A84" s="83" t="s">
        <v>102</v>
      </c>
      <c r="B84" s="84"/>
      <c r="C84" s="84"/>
      <c r="D84" s="84"/>
      <c r="E84" s="84"/>
      <c r="F84" s="84"/>
      <c r="G84" s="84"/>
      <c r="H84" s="84"/>
      <c r="I84" s="84"/>
      <c r="J84" s="84"/>
      <c r="K84" s="84"/>
    </row>
    <row r="85" spans="1:11" ht="28.2" customHeight="1">
      <c r="A85" s="75" t="s">
        <v>104</v>
      </c>
      <c r="B85" s="75" t="s">
        <v>105</v>
      </c>
      <c r="C85" s="79" t="s">
        <v>115</v>
      </c>
      <c r="D85" s="79"/>
      <c r="E85" s="79"/>
      <c r="F85" s="79" t="s">
        <v>116</v>
      </c>
      <c r="G85" s="79"/>
      <c r="H85" s="79"/>
      <c r="I85" s="88" t="s">
        <v>63</v>
      </c>
      <c r="J85" s="79"/>
      <c r="K85" s="79"/>
    </row>
    <row r="86" spans="1:11" s="5" customFormat="1" ht="20.399999999999999" customHeight="1">
      <c r="A86" s="75"/>
      <c r="B86" s="75"/>
      <c r="C86" s="20" t="s">
        <v>43</v>
      </c>
      <c r="D86" s="20" t="s">
        <v>44</v>
      </c>
      <c r="E86" s="20" t="s">
        <v>45</v>
      </c>
      <c r="F86" s="20" t="s">
        <v>43</v>
      </c>
      <c r="G86" s="20" t="s">
        <v>44</v>
      </c>
      <c r="H86" s="20" t="s">
        <v>45</v>
      </c>
      <c r="I86" s="20" t="s">
        <v>43</v>
      </c>
      <c r="J86" s="20" t="s">
        <v>44</v>
      </c>
      <c r="K86" s="20" t="s">
        <v>45</v>
      </c>
    </row>
    <row r="87" spans="1:11" ht="25.5" customHeight="1">
      <c r="A87" s="23"/>
      <c r="B87" s="23" t="s">
        <v>117</v>
      </c>
      <c r="C87" s="62">
        <f>SUM(C91:C95)</f>
        <v>1101.22</v>
      </c>
      <c r="D87" s="62">
        <f>SUM(D91:D95)</f>
        <v>499.49900000000002</v>
      </c>
      <c r="E87" s="62">
        <f>C87+D87</f>
        <v>1600.7190000000001</v>
      </c>
      <c r="F87" s="62">
        <f>SUM(F91:F95)</f>
        <v>1360.3</v>
      </c>
      <c r="G87" s="62">
        <f>SUM(G91:G95)</f>
        <v>178.9</v>
      </c>
      <c r="H87" s="62">
        <f>F87+G87</f>
        <v>1539.2</v>
      </c>
      <c r="I87" s="62">
        <f>F87/C87*100-100</f>
        <v>23.526634096729083</v>
      </c>
      <c r="J87" s="62">
        <f>G87/D87*100-100</f>
        <v>-64.184112480705664</v>
      </c>
      <c r="K87" s="62">
        <f>H87/E87*100-100</f>
        <v>-3.8432104573007564</v>
      </c>
    </row>
    <row r="88" spans="1:11" ht="28.95" customHeight="1">
      <c r="A88" s="76" t="s">
        <v>64</v>
      </c>
      <c r="B88" s="76"/>
      <c r="C88" s="76"/>
      <c r="D88" s="76"/>
      <c r="E88" s="76"/>
      <c r="F88" s="76"/>
      <c r="G88" s="76"/>
      <c r="H88" s="76"/>
      <c r="I88" s="76"/>
      <c r="J88" s="76"/>
      <c r="K88" s="76"/>
    </row>
    <row r="89" spans="1:11" ht="19.95" customHeight="1">
      <c r="A89" s="77" t="s">
        <v>167</v>
      </c>
      <c r="B89" s="77"/>
      <c r="C89" s="77"/>
      <c r="D89" s="77"/>
      <c r="E89" s="77"/>
      <c r="F89" s="77"/>
      <c r="G89" s="77"/>
      <c r="H89" s="77"/>
      <c r="I89" s="77"/>
      <c r="J89" s="77"/>
      <c r="K89" s="77"/>
    </row>
    <row r="90" spans="1:11" ht="13.8">
      <c r="A90" s="23"/>
      <c r="B90" s="37" t="s">
        <v>118</v>
      </c>
      <c r="C90" s="23"/>
      <c r="D90" s="23"/>
      <c r="E90" s="23"/>
      <c r="F90" s="38"/>
      <c r="G90" s="38"/>
      <c r="H90" s="38"/>
      <c r="I90" s="36"/>
      <c r="J90" s="36"/>
      <c r="K90" s="36"/>
    </row>
    <row r="91" spans="1:11" ht="39.6">
      <c r="A91" s="23"/>
      <c r="B91" s="18" t="s">
        <v>148</v>
      </c>
      <c r="C91" s="40">
        <v>897.24</v>
      </c>
      <c r="D91" s="40">
        <v>499.49900000000002</v>
      </c>
      <c r="E91" s="40">
        <f>C91+D91</f>
        <v>1396.739</v>
      </c>
      <c r="F91" s="40">
        <v>897.4</v>
      </c>
      <c r="G91" s="40">
        <v>1.3</v>
      </c>
      <c r="H91" s="40">
        <f>F91+G91</f>
        <v>898.69999999999993</v>
      </c>
      <c r="I91" s="48">
        <f>F91/C91*100-100</f>
        <v>1.7832464000704817E-2</v>
      </c>
      <c r="J91" s="48">
        <f t="shared" ref="J91" si="57">G91/D91*100-100</f>
        <v>-99.739739218697139</v>
      </c>
      <c r="K91" s="48">
        <f>H91/E91*100-100</f>
        <v>-35.657270255931863</v>
      </c>
    </row>
    <row r="92" spans="1:11" ht="26.4">
      <c r="A92" s="23"/>
      <c r="B92" s="18" t="s">
        <v>149</v>
      </c>
      <c r="C92" s="40">
        <v>36.692999999999998</v>
      </c>
      <c r="D92" s="40"/>
      <c r="E92" s="40">
        <f>C92+D92</f>
        <v>36.692999999999998</v>
      </c>
      <c r="F92" s="40">
        <v>36.700000000000003</v>
      </c>
      <c r="G92" s="40"/>
      <c r="H92" s="40">
        <f>F92+G92</f>
        <v>36.700000000000003</v>
      </c>
      <c r="I92" s="48">
        <f t="shared" ref="I92" si="58">F92/C92*100-100</f>
        <v>1.907720818685732E-2</v>
      </c>
      <c r="J92" s="48"/>
      <c r="K92" s="48">
        <f t="shared" ref="K92" si="59">H92/E92*100-100</f>
        <v>1.907720818685732E-2</v>
      </c>
    </row>
    <row r="93" spans="1:11" ht="34.5" customHeight="1">
      <c r="A93" s="23"/>
      <c r="B93" s="18" t="s">
        <v>150</v>
      </c>
      <c r="C93" s="49">
        <v>167.28700000000001</v>
      </c>
      <c r="D93" s="49"/>
      <c r="E93" s="49">
        <f>C93+D93</f>
        <v>167.28700000000001</v>
      </c>
      <c r="F93" s="49">
        <v>396.5</v>
      </c>
      <c r="G93" s="49"/>
      <c r="H93" s="49">
        <f>F93+G93</f>
        <v>396.5</v>
      </c>
      <c r="I93" s="49">
        <f t="shared" ref="I93" si="60">F93/C93*100-100</f>
        <v>137.01781967516902</v>
      </c>
      <c r="J93" s="49"/>
      <c r="K93" s="49">
        <f t="shared" ref="K93" si="61">H93/E93*100-100</f>
        <v>137.01781967516902</v>
      </c>
    </row>
    <row r="94" spans="1:11" ht="24" customHeight="1">
      <c r="A94" s="23"/>
      <c r="B94" s="18" t="s">
        <v>151</v>
      </c>
      <c r="C94" s="49"/>
      <c r="D94" s="49"/>
      <c r="E94" s="49">
        <f>C94+D94</f>
        <v>0</v>
      </c>
      <c r="F94" s="49">
        <v>29.7</v>
      </c>
      <c r="G94" s="49"/>
      <c r="H94" s="49">
        <f>F94+G94</f>
        <v>29.7</v>
      </c>
      <c r="I94" s="49" t="s">
        <v>180</v>
      </c>
      <c r="J94" s="49"/>
      <c r="K94" s="49" t="s">
        <v>180</v>
      </c>
    </row>
    <row r="95" spans="1:11" ht="27.6">
      <c r="A95" s="23"/>
      <c r="B95" s="17" t="s">
        <v>152</v>
      </c>
      <c r="C95" s="49"/>
      <c r="D95" s="49"/>
      <c r="E95" s="49">
        <f>C95+D95</f>
        <v>0</v>
      </c>
      <c r="F95" s="49"/>
      <c r="G95" s="49">
        <v>177.6</v>
      </c>
      <c r="H95" s="49">
        <f>F95+G95</f>
        <v>177.6</v>
      </c>
      <c r="I95" s="49"/>
      <c r="J95" s="49" t="s">
        <v>180</v>
      </c>
      <c r="K95" s="49" t="s">
        <v>180</v>
      </c>
    </row>
    <row r="96" spans="1:11" ht="38.25" customHeight="1">
      <c r="A96" s="78" t="s">
        <v>66</v>
      </c>
      <c r="B96" s="79"/>
      <c r="C96" s="79"/>
      <c r="D96" s="79"/>
      <c r="E96" s="79"/>
      <c r="F96" s="79"/>
      <c r="G96" s="79"/>
      <c r="H96" s="79"/>
      <c r="I96" s="79"/>
      <c r="J96" s="79"/>
      <c r="K96" s="79"/>
    </row>
    <row r="97" spans="1:11" ht="38.25" customHeight="1">
      <c r="A97" s="80" t="s">
        <v>158</v>
      </c>
      <c r="B97" s="80"/>
      <c r="C97" s="80"/>
      <c r="D97" s="80"/>
      <c r="E97" s="80"/>
      <c r="F97" s="80"/>
      <c r="G97" s="80"/>
      <c r="H97" s="80"/>
      <c r="I97" s="80"/>
      <c r="J97" s="80"/>
      <c r="K97" s="80"/>
    </row>
    <row r="98" spans="1:11" s="7" customFormat="1" ht="13.8">
      <c r="A98" s="21" t="s">
        <v>109</v>
      </c>
      <c r="B98" s="21" t="s">
        <v>110</v>
      </c>
      <c r="C98" s="24"/>
      <c r="D98" s="24"/>
      <c r="E98" s="24"/>
      <c r="F98" s="24"/>
      <c r="G98" s="24"/>
      <c r="H98" s="24"/>
      <c r="I98" s="40"/>
      <c r="J98" s="40"/>
      <c r="K98" s="40"/>
    </row>
    <row r="99" spans="1:11" s="7" customFormat="1" ht="26.4">
      <c r="A99" s="21"/>
      <c r="B99" s="23" t="s">
        <v>87</v>
      </c>
      <c r="C99" s="35">
        <v>1</v>
      </c>
      <c r="D99" s="35"/>
      <c r="E99" s="24">
        <f>C99+D99</f>
        <v>1</v>
      </c>
      <c r="F99" s="24">
        <v>1</v>
      </c>
      <c r="G99" s="24"/>
      <c r="H99" s="24">
        <f>F99+G99</f>
        <v>1</v>
      </c>
      <c r="I99" s="36">
        <f t="shared" ref="I99" si="62">F99/C99*100-100</f>
        <v>0</v>
      </c>
      <c r="J99" s="36"/>
      <c r="K99" s="36">
        <f t="shared" ref="K99" si="63">H99/E99*100-100</f>
        <v>0</v>
      </c>
    </row>
    <row r="100" spans="1:11" s="7" customFormat="1" ht="26.4">
      <c r="A100" s="21"/>
      <c r="B100" s="23" t="s">
        <v>88</v>
      </c>
      <c r="C100" s="35">
        <v>1</v>
      </c>
      <c r="D100" s="35"/>
      <c r="E100" s="24">
        <f t="shared" ref="E100:E103" si="64">C100+D100</f>
        <v>1</v>
      </c>
      <c r="F100" s="24">
        <v>1</v>
      </c>
      <c r="G100" s="24"/>
      <c r="H100" s="24">
        <f t="shared" ref="H100:H103" si="65">F100+G100</f>
        <v>1</v>
      </c>
      <c r="I100" s="36">
        <f t="shared" ref="I100" si="66">F100/C100*100-100</f>
        <v>0</v>
      </c>
      <c r="J100" s="36"/>
      <c r="K100" s="36">
        <f t="shared" ref="K100" si="67">H100/E100*100-100</f>
        <v>0</v>
      </c>
    </row>
    <row r="101" spans="1:11" s="7" customFormat="1" ht="24">
      <c r="A101" s="22"/>
      <c r="B101" s="25" t="s">
        <v>89</v>
      </c>
      <c r="C101" s="35">
        <v>1</v>
      </c>
      <c r="D101" s="35"/>
      <c r="E101" s="35">
        <f t="shared" ref="E101:E102" si="68">C101+D101</f>
        <v>1</v>
      </c>
      <c r="F101" s="35">
        <v>1</v>
      </c>
      <c r="G101" s="35"/>
      <c r="H101" s="35">
        <f t="shared" ref="H101:H102" si="69">F101+G101</f>
        <v>1</v>
      </c>
      <c r="I101" s="36">
        <f t="shared" ref="I101" si="70">F101/C101*100-100</f>
        <v>0</v>
      </c>
      <c r="J101" s="36"/>
      <c r="K101" s="36">
        <f t="shared" ref="K101" si="71">H101/E101*100-100</f>
        <v>0</v>
      </c>
    </row>
    <row r="102" spans="1:11" s="7" customFormat="1" ht="24">
      <c r="A102" s="22"/>
      <c r="B102" s="25" t="s">
        <v>153</v>
      </c>
      <c r="C102" s="35"/>
      <c r="D102" s="35"/>
      <c r="E102" s="35">
        <f t="shared" si="68"/>
        <v>0</v>
      </c>
      <c r="F102" s="35">
        <v>29.7</v>
      </c>
      <c r="G102" s="35"/>
      <c r="H102" s="35">
        <f t="shared" si="69"/>
        <v>29.7</v>
      </c>
      <c r="I102" s="36" t="s">
        <v>180</v>
      </c>
      <c r="J102" s="36"/>
      <c r="K102" s="36" t="s">
        <v>180</v>
      </c>
    </row>
    <row r="103" spans="1:11" ht="24">
      <c r="A103" s="23"/>
      <c r="B103" s="25" t="s">
        <v>154</v>
      </c>
      <c r="C103" s="35"/>
      <c r="D103" s="35"/>
      <c r="E103" s="24">
        <f t="shared" si="64"/>
        <v>0</v>
      </c>
      <c r="F103" s="24"/>
      <c r="G103" s="24">
        <v>177.6</v>
      </c>
      <c r="H103" s="24">
        <f t="shared" si="65"/>
        <v>177.6</v>
      </c>
      <c r="I103" s="36"/>
      <c r="J103" s="36" t="s">
        <v>180</v>
      </c>
      <c r="K103" s="36" t="s">
        <v>180</v>
      </c>
    </row>
    <row r="104" spans="1:11" s="7" customFormat="1" ht="13.8">
      <c r="A104" s="21" t="s">
        <v>111</v>
      </c>
      <c r="B104" s="21" t="s">
        <v>112</v>
      </c>
      <c r="C104" s="42"/>
      <c r="D104" s="42"/>
      <c r="E104" s="41"/>
      <c r="F104" s="41"/>
      <c r="G104" s="41"/>
      <c r="H104" s="41"/>
      <c r="I104" s="40"/>
      <c r="J104" s="40"/>
      <c r="K104" s="40"/>
    </row>
    <row r="105" spans="1:11" s="7" customFormat="1" ht="26.4">
      <c r="A105" s="21"/>
      <c r="B105" s="28" t="s">
        <v>90</v>
      </c>
      <c r="C105" s="40">
        <v>897.24</v>
      </c>
      <c r="D105" s="40">
        <v>499.49900000000002</v>
      </c>
      <c r="E105" s="40">
        <f>C105+D105</f>
        <v>1396.739</v>
      </c>
      <c r="F105" s="40">
        <v>897.38599999999997</v>
      </c>
      <c r="G105" s="40">
        <v>178.9</v>
      </c>
      <c r="H105" s="40">
        <f>F105+G105</f>
        <v>1076.2860000000001</v>
      </c>
      <c r="I105" s="36">
        <f t="shared" ref="I105:J105" si="72">F105/C105*100-100</f>
        <v>1.6272123400653982E-2</v>
      </c>
      <c r="J105" s="36">
        <f t="shared" si="72"/>
        <v>-64.184112480705664</v>
      </c>
      <c r="K105" s="36">
        <f t="shared" ref="K105" si="73">H105/E105*100-100</f>
        <v>-22.942940663932205</v>
      </c>
    </row>
    <row r="106" spans="1:11" s="7" customFormat="1" ht="26.4">
      <c r="A106" s="21"/>
      <c r="B106" s="30" t="s">
        <v>91</v>
      </c>
      <c r="C106" s="40">
        <v>897.24</v>
      </c>
      <c r="D106" s="40">
        <v>499.49900000000002</v>
      </c>
      <c r="E106" s="40">
        <f t="shared" ref="E106:E115" si="74">C106+D106</f>
        <v>1396.739</v>
      </c>
      <c r="F106" s="40">
        <v>897.38599999999997</v>
      </c>
      <c r="G106" s="40">
        <v>177.6</v>
      </c>
      <c r="H106" s="40">
        <f t="shared" ref="H106:H113" si="75">F106+G106</f>
        <v>1074.9859999999999</v>
      </c>
      <c r="I106" s="36">
        <f t="shared" ref="I106:I113" si="76">F106/C106*100-100</f>
        <v>1.6272123400653982E-2</v>
      </c>
      <c r="J106" s="36">
        <f t="shared" ref="J106:J107" si="77">G106/D106*100-100</f>
        <v>-64.44437326200854</v>
      </c>
      <c r="K106" s="36">
        <f t="shared" ref="K106:K113" si="78">H106/E106*100-100</f>
        <v>-23.036014602585027</v>
      </c>
    </row>
    <row r="107" spans="1:11" s="7" customFormat="1" ht="39.6">
      <c r="A107" s="21"/>
      <c r="B107" s="31" t="s">
        <v>92</v>
      </c>
      <c r="C107" s="50">
        <v>57</v>
      </c>
      <c r="D107" s="50">
        <v>1</v>
      </c>
      <c r="E107" s="50">
        <f t="shared" si="74"/>
        <v>58</v>
      </c>
      <c r="F107" s="50">
        <v>53</v>
      </c>
      <c r="G107" s="50">
        <v>2</v>
      </c>
      <c r="H107" s="50">
        <f t="shared" si="75"/>
        <v>55</v>
      </c>
      <c r="I107" s="36">
        <f t="shared" si="76"/>
        <v>-7.0175438596491233</v>
      </c>
      <c r="J107" s="36">
        <f t="shared" si="77"/>
        <v>100</v>
      </c>
      <c r="K107" s="36">
        <f t="shared" si="78"/>
        <v>-5.1724137931034448</v>
      </c>
    </row>
    <row r="108" spans="1:11" s="7" customFormat="1" ht="26.4">
      <c r="A108" s="21"/>
      <c r="B108" s="30" t="s">
        <v>93</v>
      </c>
      <c r="C108" s="40">
        <v>36.692999999999998</v>
      </c>
      <c r="D108" s="40"/>
      <c r="E108" s="40">
        <f t="shared" si="74"/>
        <v>36.692999999999998</v>
      </c>
      <c r="F108" s="40">
        <v>36.700000000000003</v>
      </c>
      <c r="G108" s="40"/>
      <c r="H108" s="40">
        <f t="shared" si="75"/>
        <v>36.700000000000003</v>
      </c>
      <c r="I108" s="36">
        <f t="shared" si="76"/>
        <v>1.907720818685732E-2</v>
      </c>
      <c r="J108" s="36"/>
      <c r="K108" s="36">
        <f t="shared" si="78"/>
        <v>1.907720818685732E-2</v>
      </c>
    </row>
    <row r="109" spans="1:11" s="7" customFormat="1" ht="26.4">
      <c r="A109" s="21"/>
      <c r="B109" s="30" t="s">
        <v>91</v>
      </c>
      <c r="C109" s="40">
        <v>36.692999999999998</v>
      </c>
      <c r="D109" s="40"/>
      <c r="E109" s="40">
        <f t="shared" si="74"/>
        <v>36.692999999999998</v>
      </c>
      <c r="F109" s="40">
        <v>36.700000000000003</v>
      </c>
      <c r="G109" s="40"/>
      <c r="H109" s="40">
        <f t="shared" si="75"/>
        <v>36.700000000000003</v>
      </c>
      <c r="I109" s="36">
        <f t="shared" si="76"/>
        <v>1.907720818685732E-2</v>
      </c>
      <c r="J109" s="36"/>
      <c r="K109" s="36">
        <f t="shared" si="78"/>
        <v>1.907720818685732E-2</v>
      </c>
    </row>
    <row r="110" spans="1:11" s="7" customFormat="1" ht="39.6">
      <c r="A110" s="21"/>
      <c r="B110" s="30" t="s">
        <v>94</v>
      </c>
      <c r="C110" s="50">
        <v>5</v>
      </c>
      <c r="D110" s="50"/>
      <c r="E110" s="50">
        <f t="shared" si="74"/>
        <v>5</v>
      </c>
      <c r="F110" s="50">
        <v>4</v>
      </c>
      <c r="G110" s="50"/>
      <c r="H110" s="50">
        <f t="shared" si="75"/>
        <v>4</v>
      </c>
      <c r="I110" s="51">
        <f t="shared" si="76"/>
        <v>-20</v>
      </c>
      <c r="J110" s="51"/>
      <c r="K110" s="51">
        <f t="shared" si="78"/>
        <v>-20</v>
      </c>
    </row>
    <row r="111" spans="1:11" s="7" customFormat="1" ht="26.4">
      <c r="A111" s="21"/>
      <c r="B111" s="30" t="s">
        <v>95</v>
      </c>
      <c r="C111" s="40">
        <v>167.28700000000001</v>
      </c>
      <c r="D111" s="40"/>
      <c r="E111" s="40">
        <f t="shared" si="74"/>
        <v>167.28700000000001</v>
      </c>
      <c r="F111" s="40">
        <v>396.48899999999998</v>
      </c>
      <c r="G111" s="40"/>
      <c r="H111" s="40">
        <f t="shared" si="75"/>
        <v>396.48899999999998</v>
      </c>
      <c r="I111" s="36">
        <f t="shared" si="76"/>
        <v>137.01124414927639</v>
      </c>
      <c r="J111" s="36"/>
      <c r="K111" s="36">
        <f t="shared" si="78"/>
        <v>137.01124414927639</v>
      </c>
    </row>
    <row r="112" spans="1:11" s="7" customFormat="1" ht="26.4">
      <c r="A112" s="21"/>
      <c r="B112" s="30" t="s">
        <v>91</v>
      </c>
      <c r="C112" s="40">
        <v>167.28700000000001</v>
      </c>
      <c r="D112" s="40"/>
      <c r="E112" s="40">
        <f t="shared" si="74"/>
        <v>167.28700000000001</v>
      </c>
      <c r="F112" s="40">
        <v>396.48899999999998</v>
      </c>
      <c r="G112" s="40"/>
      <c r="H112" s="40">
        <f t="shared" si="75"/>
        <v>396.48899999999998</v>
      </c>
      <c r="I112" s="36">
        <f t="shared" si="76"/>
        <v>137.01124414927639</v>
      </c>
      <c r="J112" s="36"/>
      <c r="K112" s="36">
        <f t="shared" si="78"/>
        <v>137.01124414927639</v>
      </c>
    </row>
    <row r="113" spans="1:11" s="7" customFormat="1" ht="39.6">
      <c r="A113" s="21"/>
      <c r="B113" s="30" t="s">
        <v>96</v>
      </c>
      <c r="C113" s="50">
        <v>5</v>
      </c>
      <c r="D113" s="50"/>
      <c r="E113" s="50">
        <f t="shared" si="74"/>
        <v>5</v>
      </c>
      <c r="F113" s="50">
        <v>4</v>
      </c>
      <c r="G113" s="50"/>
      <c r="H113" s="50">
        <f t="shared" si="75"/>
        <v>4</v>
      </c>
      <c r="I113" s="36">
        <f t="shared" si="76"/>
        <v>-20</v>
      </c>
      <c r="J113" s="36"/>
      <c r="K113" s="36">
        <f t="shared" si="78"/>
        <v>-20</v>
      </c>
    </row>
    <row r="114" spans="1:11" s="7" customFormat="1" ht="26.4">
      <c r="A114" s="22"/>
      <c r="B114" s="30" t="s">
        <v>155</v>
      </c>
      <c r="C114" s="40"/>
      <c r="D114" s="40"/>
      <c r="E114" s="40">
        <f t="shared" si="74"/>
        <v>0</v>
      </c>
      <c r="F114" s="40">
        <v>29.7</v>
      </c>
      <c r="G114" s="40"/>
      <c r="H114" s="40">
        <f t="shared" ref="H114:H115" si="79">F114+G114</f>
        <v>29.7</v>
      </c>
      <c r="I114" s="36" t="s">
        <v>180</v>
      </c>
      <c r="J114" s="36"/>
      <c r="K114" s="36" t="s">
        <v>180</v>
      </c>
    </row>
    <row r="115" spans="1:11" s="7" customFormat="1" ht="26.4">
      <c r="A115" s="22"/>
      <c r="B115" s="30" t="s">
        <v>156</v>
      </c>
      <c r="C115" s="50"/>
      <c r="D115" s="50"/>
      <c r="E115" s="50">
        <f t="shared" si="74"/>
        <v>0</v>
      </c>
      <c r="F115" s="50"/>
      <c r="G115" s="50">
        <v>8</v>
      </c>
      <c r="H115" s="50">
        <f t="shared" si="79"/>
        <v>8</v>
      </c>
      <c r="I115" s="36"/>
      <c r="J115" s="36" t="s">
        <v>180</v>
      </c>
      <c r="K115" s="36" t="s">
        <v>180</v>
      </c>
    </row>
    <row r="116" spans="1:11" s="7" customFormat="1" ht="13.8">
      <c r="A116" s="21" t="s">
        <v>113</v>
      </c>
      <c r="B116" s="21" t="s">
        <v>114</v>
      </c>
      <c r="C116" s="42"/>
      <c r="D116" s="42"/>
      <c r="E116" s="41"/>
      <c r="F116" s="41"/>
      <c r="G116" s="41"/>
      <c r="H116" s="41"/>
      <c r="I116" s="40"/>
      <c r="J116" s="40"/>
      <c r="K116" s="40"/>
    </row>
    <row r="117" spans="1:11" s="7" customFormat="1" ht="39.6">
      <c r="A117" s="21"/>
      <c r="B117" s="61" t="s">
        <v>176</v>
      </c>
      <c r="C117" s="59">
        <v>24.08</v>
      </c>
      <c r="D117" s="59"/>
      <c r="E117" s="59">
        <f t="shared" ref="E117:E119" si="80">C117+D117</f>
        <v>24.08</v>
      </c>
      <c r="F117" s="59">
        <v>16.931999999999999</v>
      </c>
      <c r="G117" s="59">
        <v>88.8</v>
      </c>
      <c r="H117" s="59">
        <f>H105/H107</f>
        <v>19.568836363636365</v>
      </c>
      <c r="I117" s="63">
        <f>F117/C117*100-100</f>
        <v>-29.684385382059801</v>
      </c>
      <c r="J117" s="36">
        <v>100</v>
      </c>
      <c r="K117" s="36">
        <f t="shared" ref="K117" si="81">H117/E117*100-100</f>
        <v>-18.734068257324068</v>
      </c>
    </row>
    <row r="118" spans="1:11" s="7" customFormat="1" ht="39.6">
      <c r="A118" s="21"/>
      <c r="B118" s="61" t="s">
        <v>177</v>
      </c>
      <c r="C118" s="59">
        <v>7.34</v>
      </c>
      <c r="D118" s="59"/>
      <c r="E118" s="59">
        <f t="shared" si="80"/>
        <v>7.34</v>
      </c>
      <c r="F118" s="59">
        <v>9.1750000000000007</v>
      </c>
      <c r="G118" s="59"/>
      <c r="H118" s="59">
        <f>H69</f>
        <v>9.1750000000000007</v>
      </c>
      <c r="I118" s="63">
        <f t="shared" ref="I118" si="82">F118/C118*100-100</f>
        <v>25.000000000000028</v>
      </c>
      <c r="J118" s="36"/>
      <c r="K118" s="36">
        <f t="shared" ref="K118:K119" si="83">H118/E118*100-100</f>
        <v>25.000000000000028</v>
      </c>
    </row>
    <row r="119" spans="1:11" ht="39.6">
      <c r="A119" s="23"/>
      <c r="B119" s="61" t="s">
        <v>178</v>
      </c>
      <c r="C119" s="59">
        <v>33.46</v>
      </c>
      <c r="D119" s="59"/>
      <c r="E119" s="59">
        <f t="shared" si="80"/>
        <v>33.46</v>
      </c>
      <c r="F119" s="59">
        <v>99.122</v>
      </c>
      <c r="G119" s="59"/>
      <c r="H119" s="59">
        <f>H111/H113</f>
        <v>99.122249999999994</v>
      </c>
      <c r="I119" s="63">
        <f>F119/C119*100-100</f>
        <v>196.24028690974296</v>
      </c>
      <c r="J119" s="36"/>
      <c r="K119" s="36">
        <f t="shared" si="83"/>
        <v>196.24103407053195</v>
      </c>
    </row>
    <row r="120" spans="1:11" ht="39.6">
      <c r="A120" s="23"/>
      <c r="B120" s="61" t="s">
        <v>179</v>
      </c>
      <c r="C120" s="59"/>
      <c r="D120" s="59"/>
      <c r="E120" s="59"/>
      <c r="F120" s="59"/>
      <c r="G120" s="59">
        <v>22.2</v>
      </c>
      <c r="H120" s="59">
        <f>G106/G115</f>
        <v>22.2</v>
      </c>
      <c r="I120" s="63"/>
      <c r="J120" s="36" t="s">
        <v>180</v>
      </c>
      <c r="K120" s="36" t="s">
        <v>180</v>
      </c>
    </row>
    <row r="121" spans="1:11" ht="13.8">
      <c r="A121" s="21">
        <v>4</v>
      </c>
      <c r="B121" s="33" t="s">
        <v>82</v>
      </c>
      <c r="C121" s="35"/>
      <c r="D121" s="35"/>
      <c r="E121" s="24"/>
      <c r="F121" s="24"/>
      <c r="G121" s="24"/>
      <c r="H121" s="24"/>
      <c r="I121" s="40"/>
      <c r="J121" s="40"/>
      <c r="K121" s="40"/>
    </row>
    <row r="122" spans="1:11" ht="52.8">
      <c r="A122" s="21"/>
      <c r="B122" s="23" t="s">
        <v>157</v>
      </c>
      <c r="C122" s="59">
        <v>100</v>
      </c>
      <c r="D122" s="59"/>
      <c r="E122" s="59">
        <v>100</v>
      </c>
      <c r="F122" s="59">
        <v>100</v>
      </c>
      <c r="G122" s="59">
        <v>100.73</v>
      </c>
      <c r="H122" s="59">
        <v>100.1</v>
      </c>
      <c r="I122" s="63">
        <f>F122-C122</f>
        <v>0</v>
      </c>
      <c r="J122" s="63">
        <f t="shared" ref="J122:K124" si="84">G122-D122</f>
        <v>100.73</v>
      </c>
      <c r="K122" s="63">
        <f t="shared" si="84"/>
        <v>9.9999999999994316E-2</v>
      </c>
    </row>
    <row r="123" spans="1:11" ht="26.4">
      <c r="A123" s="21"/>
      <c r="B123" s="23" t="s">
        <v>98</v>
      </c>
      <c r="C123" s="59">
        <v>100</v>
      </c>
      <c r="D123" s="59"/>
      <c r="E123" s="59">
        <v>100</v>
      </c>
      <c r="F123" s="59">
        <v>100</v>
      </c>
      <c r="G123" s="59"/>
      <c r="H123" s="59">
        <v>100</v>
      </c>
      <c r="I123" s="63">
        <f t="shared" ref="I123:I124" si="85">F123-C123</f>
        <v>0</v>
      </c>
      <c r="J123" s="63"/>
      <c r="K123" s="63">
        <f t="shared" si="84"/>
        <v>0</v>
      </c>
    </row>
    <row r="124" spans="1:11" ht="26.4">
      <c r="A124" s="23"/>
      <c r="B124" s="23" t="s">
        <v>97</v>
      </c>
      <c r="C124" s="59">
        <v>100</v>
      </c>
      <c r="D124" s="59"/>
      <c r="E124" s="59">
        <v>100</v>
      </c>
      <c r="F124" s="59">
        <v>99.98</v>
      </c>
      <c r="G124" s="59"/>
      <c r="H124" s="59">
        <v>100</v>
      </c>
      <c r="I124" s="63">
        <f t="shared" si="85"/>
        <v>-1.9999999999996021E-2</v>
      </c>
      <c r="J124" s="63"/>
      <c r="K124" s="63">
        <f t="shared" si="84"/>
        <v>0</v>
      </c>
    </row>
    <row r="125" spans="1:11" ht="26.4">
      <c r="A125" s="65"/>
      <c r="B125" s="65" t="s">
        <v>181</v>
      </c>
      <c r="C125" s="59"/>
      <c r="D125" s="59"/>
      <c r="E125" s="59"/>
      <c r="F125" s="59">
        <v>100</v>
      </c>
      <c r="G125" s="59"/>
      <c r="H125" s="59">
        <v>100</v>
      </c>
      <c r="I125" s="63" t="s">
        <v>180</v>
      </c>
      <c r="J125" s="63"/>
      <c r="K125" s="63" t="s">
        <v>180</v>
      </c>
    </row>
    <row r="126" spans="1:11" ht="17.399999999999999" customHeight="1">
      <c r="A126" s="78" t="s">
        <v>65</v>
      </c>
      <c r="B126" s="78"/>
      <c r="C126" s="78"/>
      <c r="D126" s="78"/>
      <c r="E126" s="78"/>
      <c r="F126" s="78"/>
      <c r="G126" s="78"/>
      <c r="H126" s="78"/>
      <c r="I126" s="78"/>
      <c r="J126" s="78"/>
      <c r="K126" s="78"/>
    </row>
    <row r="127" spans="1:11" ht="66" customHeight="1">
      <c r="A127" s="80" t="s">
        <v>168</v>
      </c>
      <c r="B127" s="80"/>
      <c r="C127" s="80"/>
      <c r="D127" s="80"/>
      <c r="E127" s="80"/>
      <c r="F127" s="80"/>
      <c r="G127" s="80"/>
      <c r="H127" s="80"/>
      <c r="I127" s="80"/>
      <c r="J127" s="80"/>
      <c r="K127" s="80"/>
    </row>
    <row r="128" spans="1:11" ht="13.95" customHeight="1">
      <c r="A128" s="81" t="s">
        <v>119</v>
      </c>
      <c r="B128" s="81"/>
      <c r="C128" s="81"/>
      <c r="D128" s="81"/>
      <c r="E128" s="81"/>
      <c r="F128" s="81"/>
      <c r="G128" s="81"/>
      <c r="H128" s="81"/>
      <c r="I128" s="81"/>
      <c r="J128" s="81"/>
      <c r="K128" s="81"/>
    </row>
    <row r="129" spans="1:11" ht="16.2" customHeight="1">
      <c r="A129" s="82" t="s">
        <v>99</v>
      </c>
      <c r="B129" s="82"/>
      <c r="C129" s="82"/>
      <c r="D129" s="82"/>
      <c r="E129" s="82"/>
      <c r="F129" s="82"/>
      <c r="G129" s="82"/>
      <c r="H129" s="82"/>
      <c r="I129" s="82"/>
      <c r="J129" s="82"/>
      <c r="K129" s="82"/>
    </row>
    <row r="130" spans="1:11" ht="15" customHeight="1">
      <c r="A130" s="83" t="s">
        <v>78</v>
      </c>
      <c r="B130" s="84"/>
      <c r="C130" s="84"/>
      <c r="D130" s="84"/>
      <c r="E130" s="84"/>
      <c r="F130" s="84"/>
      <c r="G130" s="84"/>
      <c r="H130" s="84"/>
      <c r="I130" s="84"/>
      <c r="J130" s="84"/>
      <c r="K130" s="84"/>
    </row>
    <row r="131" spans="1:11" ht="72">
      <c r="A131" s="23" t="s">
        <v>120</v>
      </c>
      <c r="B131" s="23" t="s">
        <v>105</v>
      </c>
      <c r="C131" s="43" t="s">
        <v>67</v>
      </c>
      <c r="D131" s="43" t="s">
        <v>68</v>
      </c>
      <c r="E131" s="43" t="s">
        <v>69</v>
      </c>
      <c r="F131" s="43" t="s">
        <v>60</v>
      </c>
      <c r="G131" s="43" t="s">
        <v>70</v>
      </c>
      <c r="H131" s="43" t="s">
        <v>71</v>
      </c>
      <c r="I131" s="44"/>
      <c r="J131" s="44"/>
      <c r="K131" s="44"/>
    </row>
    <row r="132" spans="1:11" ht="13.8">
      <c r="A132" s="23" t="s">
        <v>121</v>
      </c>
      <c r="B132" s="23" t="s">
        <v>122</v>
      </c>
      <c r="C132" s="23" t="s">
        <v>123</v>
      </c>
      <c r="D132" s="23" t="s">
        <v>124</v>
      </c>
      <c r="E132" s="23" t="s">
        <v>125</v>
      </c>
      <c r="F132" s="23" t="s">
        <v>126</v>
      </c>
      <c r="G132" s="23" t="s">
        <v>127</v>
      </c>
      <c r="H132" s="23" t="s">
        <v>128</v>
      </c>
      <c r="I132" s="44"/>
      <c r="J132" s="44"/>
      <c r="K132" s="44"/>
    </row>
    <row r="133" spans="1:11" ht="13.8">
      <c r="A133" s="23" t="s">
        <v>129</v>
      </c>
      <c r="B133" s="23" t="s">
        <v>130</v>
      </c>
      <c r="C133" s="23" t="s">
        <v>131</v>
      </c>
      <c r="D133" s="23"/>
      <c r="E133" s="23"/>
      <c r="F133" s="23">
        <f>E133-D133</f>
        <v>0</v>
      </c>
      <c r="G133" s="23" t="s">
        <v>131</v>
      </c>
      <c r="H133" s="23" t="s">
        <v>131</v>
      </c>
      <c r="I133" s="44"/>
      <c r="J133" s="44"/>
      <c r="K133" s="44"/>
    </row>
    <row r="134" spans="1:11" ht="13.8">
      <c r="A134" s="23"/>
      <c r="B134" s="23" t="s">
        <v>132</v>
      </c>
      <c r="C134" s="23" t="s">
        <v>131</v>
      </c>
      <c r="D134" s="23"/>
      <c r="E134" s="23"/>
      <c r="F134" s="23">
        <f t="shared" ref="F134:F135" si="86">E134-D134</f>
        <v>0</v>
      </c>
      <c r="G134" s="23" t="s">
        <v>131</v>
      </c>
      <c r="H134" s="23" t="s">
        <v>131</v>
      </c>
      <c r="I134" s="44"/>
      <c r="J134" s="44"/>
      <c r="K134" s="44"/>
    </row>
    <row r="135" spans="1:11" ht="27.6">
      <c r="A135" s="23"/>
      <c r="B135" s="23" t="s">
        <v>133</v>
      </c>
      <c r="C135" s="23" t="s">
        <v>131</v>
      </c>
      <c r="D135" s="23"/>
      <c r="E135" s="23"/>
      <c r="F135" s="23">
        <f t="shared" si="86"/>
        <v>0</v>
      </c>
      <c r="G135" s="23" t="s">
        <v>131</v>
      </c>
      <c r="H135" s="23" t="s">
        <v>131</v>
      </c>
      <c r="I135" s="44"/>
      <c r="J135" s="44"/>
      <c r="K135" s="44"/>
    </row>
    <row r="136" spans="1:11" ht="13.8">
      <c r="A136" s="23"/>
      <c r="B136" s="23" t="s">
        <v>134</v>
      </c>
      <c r="C136" s="23" t="s">
        <v>131</v>
      </c>
      <c r="D136" s="23"/>
      <c r="E136" s="23"/>
      <c r="F136" s="23"/>
      <c r="G136" s="23" t="s">
        <v>131</v>
      </c>
      <c r="H136" s="23" t="s">
        <v>131</v>
      </c>
      <c r="I136" s="44"/>
      <c r="J136" s="44"/>
      <c r="K136" s="44"/>
    </row>
    <row r="137" spans="1:11" ht="13.8">
      <c r="A137" s="23"/>
      <c r="B137" s="23" t="s">
        <v>135</v>
      </c>
      <c r="C137" s="23" t="s">
        <v>131</v>
      </c>
      <c r="D137" s="23"/>
      <c r="E137" s="23"/>
      <c r="F137" s="23"/>
      <c r="G137" s="23" t="s">
        <v>131</v>
      </c>
      <c r="H137" s="23" t="s">
        <v>131</v>
      </c>
      <c r="I137" s="44"/>
      <c r="J137" s="44"/>
      <c r="K137" s="44"/>
    </row>
    <row r="138" spans="1:11">
      <c r="A138" s="85" t="s">
        <v>80</v>
      </c>
      <c r="B138" s="75"/>
      <c r="C138" s="75"/>
      <c r="D138" s="75"/>
      <c r="E138" s="75"/>
      <c r="F138" s="75"/>
      <c r="G138" s="75"/>
      <c r="H138" s="75"/>
      <c r="I138" s="44"/>
      <c r="J138" s="44"/>
      <c r="K138" s="44"/>
    </row>
    <row r="139" spans="1:11" ht="13.8">
      <c r="A139" s="23" t="s">
        <v>122</v>
      </c>
      <c r="B139" s="23" t="s">
        <v>136</v>
      </c>
      <c r="C139" s="23" t="s">
        <v>131</v>
      </c>
      <c r="D139" s="23"/>
      <c r="E139" s="23"/>
      <c r="F139" s="23">
        <f t="shared" ref="F139" si="87">E139-D139</f>
        <v>0</v>
      </c>
      <c r="G139" s="23" t="s">
        <v>131</v>
      </c>
      <c r="H139" s="23" t="s">
        <v>131</v>
      </c>
      <c r="I139" s="44"/>
      <c r="J139" s="44"/>
      <c r="K139" s="44"/>
    </row>
    <row r="140" spans="1:11">
      <c r="A140" s="85" t="s">
        <v>103</v>
      </c>
      <c r="B140" s="75"/>
      <c r="C140" s="75"/>
      <c r="D140" s="75"/>
      <c r="E140" s="75"/>
      <c r="F140" s="75"/>
      <c r="G140" s="75"/>
      <c r="H140" s="75"/>
      <c r="I140" s="44"/>
      <c r="J140" s="44"/>
      <c r="K140" s="44"/>
    </row>
    <row r="141" spans="1:11">
      <c r="A141" s="75" t="s">
        <v>137</v>
      </c>
      <c r="B141" s="75"/>
      <c r="C141" s="75"/>
      <c r="D141" s="75"/>
      <c r="E141" s="75"/>
      <c r="F141" s="75"/>
      <c r="G141" s="75"/>
      <c r="H141" s="75"/>
      <c r="I141" s="44"/>
      <c r="J141" s="44"/>
      <c r="K141" s="44"/>
    </row>
    <row r="142" spans="1:11" ht="13.8">
      <c r="A142" s="23" t="s">
        <v>138</v>
      </c>
      <c r="B142" s="23" t="s">
        <v>139</v>
      </c>
      <c r="C142" s="23"/>
      <c r="D142" s="23"/>
      <c r="E142" s="23"/>
      <c r="F142" s="23"/>
      <c r="G142" s="23"/>
      <c r="H142" s="23"/>
      <c r="I142" s="44"/>
      <c r="J142" s="44"/>
      <c r="K142" s="44"/>
    </row>
    <row r="143" spans="1:11" ht="13.8">
      <c r="A143" s="23"/>
      <c r="B143" s="23" t="s">
        <v>140</v>
      </c>
      <c r="C143" s="23"/>
      <c r="D143" s="23"/>
      <c r="E143" s="23"/>
      <c r="F143" s="23">
        <f t="shared" ref="F143" si="88">E143-D143</f>
        <v>0</v>
      </c>
      <c r="G143" s="23"/>
      <c r="H143" s="23"/>
      <c r="I143" s="44"/>
      <c r="J143" s="44"/>
      <c r="K143" s="44"/>
    </row>
    <row r="144" spans="1:11" ht="13.8" thickBot="1">
      <c r="A144" s="68" t="s">
        <v>141</v>
      </c>
      <c r="B144" s="69"/>
      <c r="C144" s="69"/>
      <c r="D144" s="69"/>
      <c r="E144" s="69"/>
      <c r="F144" s="69"/>
      <c r="G144" s="69"/>
      <c r="H144" s="70"/>
      <c r="I144" s="44"/>
      <c r="J144" s="44"/>
      <c r="K144" s="44"/>
    </row>
    <row r="145" spans="1:11" ht="27.6">
      <c r="A145" s="23"/>
      <c r="B145" s="39" t="s">
        <v>81</v>
      </c>
      <c r="C145" s="23"/>
      <c r="D145" s="23"/>
      <c r="E145" s="23"/>
      <c r="F145" s="23">
        <f t="shared" ref="F145" si="89">E145-D145</f>
        <v>0</v>
      </c>
      <c r="G145" s="23"/>
      <c r="H145" s="23"/>
      <c r="I145" s="44"/>
      <c r="J145" s="44"/>
      <c r="K145" s="44"/>
    </row>
    <row r="146" spans="1:11" ht="27.6">
      <c r="A146" s="23"/>
      <c r="B146" s="23" t="s">
        <v>142</v>
      </c>
      <c r="C146" s="23"/>
      <c r="D146" s="23"/>
      <c r="E146" s="23"/>
      <c r="F146" s="23"/>
      <c r="G146" s="23"/>
      <c r="H146" s="23"/>
      <c r="I146" s="44"/>
      <c r="J146" s="44"/>
      <c r="K146" s="44"/>
    </row>
    <row r="147" spans="1:11" ht="27.6">
      <c r="A147" s="23" t="s">
        <v>143</v>
      </c>
      <c r="B147" s="23" t="s">
        <v>144</v>
      </c>
      <c r="C147" s="23" t="s">
        <v>131</v>
      </c>
      <c r="D147" s="23"/>
      <c r="E147" s="23"/>
      <c r="F147" s="23"/>
      <c r="G147" s="23" t="s">
        <v>131</v>
      </c>
      <c r="H147" s="23" t="s">
        <v>131</v>
      </c>
      <c r="I147" s="44"/>
      <c r="J147" s="44"/>
      <c r="K147" s="44"/>
    </row>
    <row r="148" spans="1:11" ht="22.95" customHeight="1">
      <c r="A148" s="71" t="s">
        <v>159</v>
      </c>
      <c r="B148" s="71"/>
      <c r="C148" s="71"/>
      <c r="D148" s="71"/>
      <c r="E148" s="71"/>
      <c r="F148" s="71"/>
      <c r="G148" s="71"/>
      <c r="H148" s="71"/>
      <c r="I148" s="71"/>
      <c r="J148" s="71"/>
      <c r="K148" s="71"/>
    </row>
    <row r="149" spans="1:11" ht="16.95" customHeight="1">
      <c r="A149" s="66" t="s">
        <v>160</v>
      </c>
      <c r="B149" s="66"/>
      <c r="C149" s="66"/>
      <c r="D149" s="66"/>
      <c r="E149" s="66"/>
      <c r="F149" s="66"/>
      <c r="G149" s="66"/>
      <c r="H149" s="66"/>
      <c r="I149" s="66"/>
      <c r="J149" s="66"/>
      <c r="K149" s="66"/>
    </row>
    <row r="150" spans="1:11" ht="18" customHeight="1">
      <c r="A150" s="66" t="s">
        <v>72</v>
      </c>
      <c r="B150" s="72"/>
      <c r="C150" s="72"/>
      <c r="D150" s="72"/>
      <c r="E150" s="72"/>
      <c r="F150" s="72"/>
      <c r="G150" s="72"/>
      <c r="H150" s="72"/>
      <c r="I150" s="72"/>
      <c r="J150" s="72"/>
      <c r="K150" s="72"/>
    </row>
    <row r="151" spans="1:11" ht="46.2" customHeight="1">
      <c r="A151" s="73" t="s">
        <v>169</v>
      </c>
      <c r="B151" s="74"/>
      <c r="C151" s="74"/>
      <c r="D151" s="74"/>
      <c r="E151" s="74"/>
      <c r="F151" s="74"/>
      <c r="G151" s="74"/>
      <c r="H151" s="74"/>
      <c r="I151" s="74"/>
      <c r="J151" s="74"/>
      <c r="K151" s="74"/>
    </row>
    <row r="152" spans="1:11" ht="45" customHeight="1">
      <c r="A152" s="66" t="s">
        <v>170</v>
      </c>
      <c r="B152" s="66"/>
      <c r="C152" s="66"/>
      <c r="D152" s="66"/>
      <c r="E152" s="66"/>
      <c r="F152" s="66"/>
      <c r="G152" s="66"/>
      <c r="H152" s="66"/>
      <c r="I152" s="66"/>
      <c r="J152" s="66"/>
      <c r="K152" s="66"/>
    </row>
    <row r="153" spans="1:11" ht="103.95" customHeight="1">
      <c r="A153" s="66" t="s">
        <v>171</v>
      </c>
      <c r="B153" s="66"/>
      <c r="C153" s="66"/>
      <c r="D153" s="66"/>
      <c r="E153" s="66"/>
      <c r="F153" s="66"/>
      <c r="G153" s="66"/>
      <c r="H153" s="66"/>
      <c r="I153" s="66"/>
      <c r="J153" s="66"/>
      <c r="K153" s="66"/>
    </row>
    <row r="154" spans="1:11" ht="36.6" customHeight="1">
      <c r="A154" s="66" t="s">
        <v>172</v>
      </c>
      <c r="B154" s="66"/>
      <c r="C154" s="66"/>
      <c r="D154" s="66"/>
      <c r="E154" s="66"/>
      <c r="F154" s="66"/>
      <c r="G154" s="66"/>
      <c r="H154" s="66"/>
      <c r="I154" s="66"/>
      <c r="J154" s="66"/>
      <c r="K154" s="66"/>
    </row>
    <row r="155" spans="1:11" ht="36.6" customHeight="1">
      <c r="A155" s="53"/>
      <c r="B155" s="53"/>
      <c r="C155" s="53"/>
      <c r="D155" s="53"/>
      <c r="E155" s="53"/>
      <c r="F155" s="53"/>
      <c r="G155" s="53"/>
      <c r="H155" s="53"/>
      <c r="I155" s="53"/>
      <c r="J155" s="53"/>
      <c r="K155" s="53"/>
    </row>
    <row r="156" spans="1:11" ht="36" customHeight="1">
      <c r="A156" s="44"/>
      <c r="B156" s="45" t="s">
        <v>173</v>
      </c>
      <c r="C156" s="64"/>
      <c r="D156" s="64"/>
      <c r="E156" s="67" t="s">
        <v>174</v>
      </c>
      <c r="F156" s="67"/>
      <c r="G156" s="67"/>
      <c r="H156" s="44"/>
      <c r="I156" s="44"/>
      <c r="J156" s="44"/>
      <c r="K156" s="44"/>
    </row>
  </sheetData>
  <mergeCells count="71">
    <mergeCell ref="D6:K6"/>
    <mergeCell ref="H1:K1"/>
    <mergeCell ref="H2:K2"/>
    <mergeCell ref="A3:K3"/>
    <mergeCell ref="D4:K4"/>
    <mergeCell ref="D5:K5"/>
    <mergeCell ref="A13:A14"/>
    <mergeCell ref="B13:B14"/>
    <mergeCell ref="C13:E13"/>
    <mergeCell ref="F13:H13"/>
    <mergeCell ref="I13:K13"/>
    <mergeCell ref="D7:K7"/>
    <mergeCell ref="D8:K8"/>
    <mergeCell ref="C10:K10"/>
    <mergeCell ref="B11:K11"/>
    <mergeCell ref="A12:K12"/>
    <mergeCell ref="A45:A46"/>
    <mergeCell ref="B45:B46"/>
    <mergeCell ref="C45:E45"/>
    <mergeCell ref="F45:H45"/>
    <mergeCell ref="I45:K45"/>
    <mergeCell ref="A17:K17"/>
    <mergeCell ref="A24:K24"/>
    <mergeCell ref="A30:E30"/>
    <mergeCell ref="A37:E37"/>
    <mergeCell ref="A43:K43"/>
    <mergeCell ref="A80:K80"/>
    <mergeCell ref="C47:E47"/>
    <mergeCell ref="F47:H47"/>
    <mergeCell ref="I47:K47"/>
    <mergeCell ref="A53:K53"/>
    <mergeCell ref="C54:E54"/>
    <mergeCell ref="F54:H54"/>
    <mergeCell ref="I54:K54"/>
    <mergeCell ref="A66:K66"/>
    <mergeCell ref="C67:E67"/>
    <mergeCell ref="F67:H67"/>
    <mergeCell ref="I67:K67"/>
    <mergeCell ref="A72:K72"/>
    <mergeCell ref="A78:K78"/>
    <mergeCell ref="A79:K79"/>
    <mergeCell ref="A81:K81"/>
    <mergeCell ref="A82:K82"/>
    <mergeCell ref="A83:K83"/>
    <mergeCell ref="A84:K84"/>
    <mergeCell ref="A85:A86"/>
    <mergeCell ref="B85:B86"/>
    <mergeCell ref="C85:E85"/>
    <mergeCell ref="F85:H85"/>
    <mergeCell ref="I85:K85"/>
    <mergeCell ref="A141:H141"/>
    <mergeCell ref="A88:K88"/>
    <mergeCell ref="A89:K89"/>
    <mergeCell ref="A96:K96"/>
    <mergeCell ref="A97:K97"/>
    <mergeCell ref="A126:K126"/>
    <mergeCell ref="A127:K127"/>
    <mergeCell ref="A128:K128"/>
    <mergeCell ref="A129:K129"/>
    <mergeCell ref="A130:K130"/>
    <mergeCell ref="A138:H138"/>
    <mergeCell ref="A140:H140"/>
    <mergeCell ref="A153:K153"/>
    <mergeCell ref="A154:K154"/>
    <mergeCell ref="E156:G156"/>
    <mergeCell ref="A144:H144"/>
    <mergeCell ref="A148:K148"/>
    <mergeCell ref="A149:K149"/>
    <mergeCell ref="A150:K150"/>
    <mergeCell ref="A151:K151"/>
    <mergeCell ref="A152:K152"/>
  </mergeCells>
  <pageMargins left="0.70866141732283472" right="0.21" top="0.34" bottom="0.27559055118110237" header="0.31496062992125984" footer="0.31496062992125984"/>
  <pageSetup paperSize="9" scale="70" orientation="portrait" r:id="rId1"/>
  <rowBreaks count="4" manualBreakCount="4">
    <brk id="28" max="10" man="1"/>
    <brk id="75" max="10" man="1"/>
    <brk id="95" max="16383" man="1"/>
    <brk id="13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4082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creator>User</dc:creator>
  <cp:lastModifiedBy>Admin</cp:lastModifiedBy>
  <cp:lastPrinted>2020-04-02T09:19:31Z</cp:lastPrinted>
  <dcterms:created xsi:type="dcterms:W3CDTF">2019-07-18T07:25:18Z</dcterms:created>
  <dcterms:modified xsi:type="dcterms:W3CDTF">2020-04-02T09:20:54Z</dcterms:modified>
</cp:coreProperties>
</file>